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ВСОШ 24-25\МУНИЦИПАЛЬНЫЙ этап\ФИЗ-РА МЭТ\Протоколы от 19.10\"/>
    </mc:Choice>
  </mc:AlternateContent>
  <bookViews>
    <workbookView xWindow="-120" yWindow="-120" windowWidth="20730" windowHeight="11160" activeTab="3"/>
  </bookViews>
  <sheets>
    <sheet name="Юноши 9-11" sheetId="1" r:id="rId1"/>
    <sheet name="Девушки 9-11" sheetId="2" r:id="rId2"/>
    <sheet name="Юноши 7-8" sheetId="3" r:id="rId3"/>
    <sheet name="Девушки 7-8" sheetId="4" r:id="rId4"/>
  </sheets>
  <definedNames>
    <definedName name="_xlnm._FilterDatabase" localSheetId="3" hidden="1">'Девушки 7-8'!$A$7:$Q$7</definedName>
    <definedName name="_xlnm._FilterDatabase" localSheetId="1" hidden="1">'Девушки 9-11'!$A$8:$R$8</definedName>
    <definedName name="_xlnm._FilterDatabase" localSheetId="2" hidden="1">'Юноши 7-8'!$A$7:$R$7</definedName>
    <definedName name="_xlnm._FilterDatabase" localSheetId="0" hidden="1">'Юноши 9-11'!$A$8:$Q$83</definedName>
  </definedNames>
  <calcPr calcId="162913"/>
</workbook>
</file>

<file path=xl/calcChain.xml><?xml version="1.0" encoding="utf-8"?>
<calcChain xmlns="http://schemas.openxmlformats.org/spreadsheetml/2006/main">
  <c r="J38" i="4" l="1"/>
  <c r="L38" i="4"/>
  <c r="N38" i="4"/>
  <c r="P38" i="4"/>
  <c r="J32" i="3"/>
  <c r="L32" i="3"/>
  <c r="N32" i="3"/>
  <c r="P32" i="3"/>
  <c r="J33" i="3"/>
  <c r="L33" i="3"/>
  <c r="N33" i="3"/>
  <c r="P33" i="3"/>
  <c r="Q38" i="4" l="1"/>
  <c r="Q32" i="3"/>
  <c r="Q33" i="3"/>
  <c r="P37" i="4"/>
  <c r="N37" i="4"/>
  <c r="L37" i="4"/>
  <c r="J37" i="4"/>
  <c r="P59" i="4"/>
  <c r="N59" i="4"/>
  <c r="L59" i="4"/>
  <c r="J59" i="4"/>
  <c r="P74" i="4"/>
  <c r="N74" i="4"/>
  <c r="L74" i="4"/>
  <c r="J74" i="4"/>
  <c r="P71" i="4"/>
  <c r="N71" i="4"/>
  <c r="L71" i="4"/>
  <c r="J71" i="4"/>
  <c r="P73" i="4"/>
  <c r="N73" i="4"/>
  <c r="L73" i="4"/>
  <c r="J73" i="4"/>
  <c r="P72" i="4"/>
  <c r="N72" i="4"/>
  <c r="L72" i="4"/>
  <c r="J72" i="4"/>
  <c r="P23" i="4"/>
  <c r="N23" i="4"/>
  <c r="L23" i="4"/>
  <c r="J23" i="4"/>
  <c r="P22" i="4"/>
  <c r="N22" i="4"/>
  <c r="L22" i="4"/>
  <c r="J22" i="4"/>
  <c r="P18" i="4"/>
  <c r="N18" i="4"/>
  <c r="L18" i="4"/>
  <c r="J18" i="4"/>
  <c r="P14" i="4"/>
  <c r="N14" i="4"/>
  <c r="L14" i="4"/>
  <c r="J14" i="4"/>
  <c r="P46" i="4"/>
  <c r="N46" i="4"/>
  <c r="L46" i="4"/>
  <c r="J46" i="4"/>
  <c r="P45" i="4"/>
  <c r="N45" i="4"/>
  <c r="L45" i="4"/>
  <c r="J45" i="4"/>
  <c r="P48" i="4"/>
  <c r="N48" i="4"/>
  <c r="L48" i="4"/>
  <c r="J48" i="4"/>
  <c r="P44" i="4"/>
  <c r="N44" i="4"/>
  <c r="L44" i="4"/>
  <c r="J44" i="4"/>
  <c r="P43" i="4"/>
  <c r="N43" i="4"/>
  <c r="L43" i="4"/>
  <c r="J43" i="4"/>
  <c r="P68" i="4"/>
  <c r="N68" i="4"/>
  <c r="L68" i="4"/>
  <c r="J68" i="4"/>
  <c r="P10" i="4"/>
  <c r="N10" i="4"/>
  <c r="L10" i="4"/>
  <c r="J10" i="4"/>
  <c r="P64" i="4"/>
  <c r="N64" i="4"/>
  <c r="L64" i="4"/>
  <c r="J64" i="4"/>
  <c r="P58" i="4"/>
  <c r="N58" i="4"/>
  <c r="L58" i="4"/>
  <c r="J58" i="4"/>
  <c r="P41" i="4"/>
  <c r="N41" i="4"/>
  <c r="L41" i="4"/>
  <c r="J41" i="4"/>
  <c r="P11" i="4"/>
  <c r="N11" i="4"/>
  <c r="L11" i="4"/>
  <c r="J11" i="4"/>
  <c r="P30" i="4"/>
  <c r="N30" i="4"/>
  <c r="L30" i="4"/>
  <c r="J30" i="4"/>
  <c r="P60" i="4"/>
  <c r="N60" i="4"/>
  <c r="L60" i="4"/>
  <c r="J60" i="4"/>
  <c r="P8" i="4"/>
  <c r="N8" i="4"/>
  <c r="L8" i="4"/>
  <c r="J8" i="4"/>
  <c r="P34" i="4"/>
  <c r="N34" i="4"/>
  <c r="L34" i="4"/>
  <c r="J34" i="4"/>
  <c r="P61" i="4"/>
  <c r="N61" i="4"/>
  <c r="L61" i="4"/>
  <c r="J61" i="4"/>
  <c r="P15" i="4"/>
  <c r="N15" i="4"/>
  <c r="L15" i="4"/>
  <c r="J15" i="4"/>
  <c r="P62" i="4"/>
  <c r="N62" i="4"/>
  <c r="L62" i="4"/>
  <c r="J62" i="4"/>
  <c r="P70" i="4"/>
  <c r="N70" i="4"/>
  <c r="L70" i="4"/>
  <c r="J70" i="4"/>
  <c r="P53" i="4"/>
  <c r="N53" i="4"/>
  <c r="L53" i="4"/>
  <c r="J53" i="4"/>
  <c r="P20" i="4"/>
  <c r="N20" i="4"/>
  <c r="L20" i="4"/>
  <c r="J20" i="4"/>
  <c r="P47" i="4"/>
  <c r="N47" i="4"/>
  <c r="L47" i="4"/>
  <c r="J47" i="4"/>
  <c r="P33" i="4"/>
  <c r="N33" i="4"/>
  <c r="L33" i="4"/>
  <c r="J33" i="4"/>
  <c r="P25" i="4"/>
  <c r="N25" i="4"/>
  <c r="L25" i="4"/>
  <c r="J25" i="4"/>
  <c r="P35" i="4"/>
  <c r="N35" i="4"/>
  <c r="L35" i="4"/>
  <c r="J35" i="4"/>
  <c r="P13" i="4"/>
  <c r="N13" i="4"/>
  <c r="L13" i="4"/>
  <c r="J13" i="4"/>
  <c r="P24" i="4"/>
  <c r="N24" i="4"/>
  <c r="L24" i="4"/>
  <c r="J24" i="4"/>
  <c r="P69" i="4"/>
  <c r="N69" i="4"/>
  <c r="L69" i="4"/>
  <c r="J69" i="4"/>
  <c r="P26" i="4"/>
  <c r="N26" i="4"/>
  <c r="L26" i="4"/>
  <c r="J26" i="4"/>
  <c r="P42" i="4"/>
  <c r="N42" i="4"/>
  <c r="L42" i="4"/>
  <c r="J42" i="4"/>
  <c r="P16" i="4"/>
  <c r="N16" i="4"/>
  <c r="L16" i="4"/>
  <c r="J16" i="4"/>
  <c r="P27" i="4"/>
  <c r="N27" i="4"/>
  <c r="L27" i="4"/>
  <c r="J27" i="4"/>
  <c r="P52" i="4"/>
  <c r="N52" i="4"/>
  <c r="L52" i="4"/>
  <c r="J52" i="4"/>
  <c r="P57" i="4"/>
  <c r="N57" i="4"/>
  <c r="L57" i="4"/>
  <c r="J57" i="4"/>
  <c r="P29" i="4"/>
  <c r="N29" i="4"/>
  <c r="L29" i="4"/>
  <c r="J29" i="4"/>
  <c r="P40" i="4"/>
  <c r="N40" i="4"/>
  <c r="L40" i="4"/>
  <c r="J40" i="4"/>
  <c r="P31" i="4"/>
  <c r="N31" i="4"/>
  <c r="L31" i="4"/>
  <c r="J31" i="4"/>
  <c r="P32" i="4"/>
  <c r="N32" i="4"/>
  <c r="L32" i="4"/>
  <c r="J32" i="4"/>
  <c r="P21" i="4"/>
  <c r="N21" i="4"/>
  <c r="L21" i="4"/>
  <c r="J21" i="4"/>
  <c r="P28" i="4"/>
  <c r="N28" i="4"/>
  <c r="L28" i="4"/>
  <c r="J28" i="4"/>
  <c r="P17" i="4"/>
  <c r="N17" i="4"/>
  <c r="L17" i="4"/>
  <c r="J17" i="4"/>
  <c r="P36" i="4"/>
  <c r="N36" i="4"/>
  <c r="L36" i="4"/>
  <c r="J36" i="4"/>
  <c r="P56" i="4"/>
  <c r="N56" i="4"/>
  <c r="L56" i="4"/>
  <c r="J56" i="4"/>
  <c r="P19" i="4"/>
  <c r="N19" i="4"/>
  <c r="L19" i="4"/>
  <c r="J19" i="4"/>
  <c r="P66" i="4"/>
  <c r="N66" i="4"/>
  <c r="L66" i="4"/>
  <c r="J66" i="4"/>
  <c r="P67" i="4"/>
  <c r="N67" i="4"/>
  <c r="L67" i="4"/>
  <c r="J67" i="4"/>
  <c r="P63" i="4"/>
  <c r="N63" i="4"/>
  <c r="L63" i="4"/>
  <c r="J63" i="4"/>
  <c r="P54" i="4"/>
  <c r="N54" i="4"/>
  <c r="L54" i="4"/>
  <c r="J54" i="4"/>
  <c r="P39" i="4"/>
  <c r="N39" i="4"/>
  <c r="L39" i="4"/>
  <c r="J39" i="4"/>
  <c r="P50" i="4"/>
  <c r="N50" i="4"/>
  <c r="L50" i="4"/>
  <c r="J50" i="4"/>
  <c r="P12" i="4"/>
  <c r="N12" i="4"/>
  <c r="L12" i="4"/>
  <c r="J12" i="4"/>
  <c r="P51" i="4"/>
  <c r="N51" i="4"/>
  <c r="L51" i="4"/>
  <c r="J51" i="4"/>
  <c r="P9" i="4"/>
  <c r="N9" i="4"/>
  <c r="L9" i="4"/>
  <c r="J9" i="4"/>
  <c r="P65" i="4"/>
  <c r="N65" i="4"/>
  <c r="L65" i="4"/>
  <c r="J65" i="4"/>
  <c r="P55" i="4"/>
  <c r="N55" i="4"/>
  <c r="L55" i="4"/>
  <c r="J55" i="4"/>
  <c r="P49" i="4"/>
  <c r="N49" i="4"/>
  <c r="L49" i="4"/>
  <c r="J49" i="4"/>
  <c r="P29" i="3"/>
  <c r="N29" i="3"/>
  <c r="L29" i="3"/>
  <c r="J29" i="3"/>
  <c r="P25" i="3"/>
  <c r="N25" i="3"/>
  <c r="L25" i="3"/>
  <c r="J25" i="3"/>
  <c r="P30" i="3"/>
  <c r="N30" i="3"/>
  <c r="L30" i="3"/>
  <c r="J30" i="3"/>
  <c r="P31" i="3"/>
  <c r="N31" i="3"/>
  <c r="L31" i="3"/>
  <c r="J31" i="3"/>
  <c r="P58" i="3"/>
  <c r="N58" i="3"/>
  <c r="L58" i="3"/>
  <c r="J58" i="3"/>
  <c r="P73" i="3"/>
  <c r="N73" i="3"/>
  <c r="L73" i="3"/>
  <c r="J73" i="3"/>
  <c r="P74" i="3"/>
  <c r="N74" i="3"/>
  <c r="L74" i="3"/>
  <c r="J74" i="3"/>
  <c r="P72" i="3"/>
  <c r="N72" i="3"/>
  <c r="L72" i="3"/>
  <c r="J72" i="3"/>
  <c r="P70" i="3"/>
  <c r="N70" i="3"/>
  <c r="L70" i="3"/>
  <c r="J70" i="3"/>
  <c r="P27" i="3"/>
  <c r="N27" i="3"/>
  <c r="L27" i="3"/>
  <c r="J27" i="3"/>
  <c r="P28" i="3"/>
  <c r="N28" i="3"/>
  <c r="L28" i="3"/>
  <c r="J28" i="3"/>
  <c r="P34" i="3"/>
  <c r="N34" i="3"/>
  <c r="L34" i="3"/>
  <c r="J34" i="3"/>
  <c r="P71" i="3"/>
  <c r="N71" i="3"/>
  <c r="L71" i="3"/>
  <c r="J71" i="3"/>
  <c r="P59" i="3"/>
  <c r="N59" i="3"/>
  <c r="L59" i="3"/>
  <c r="J59" i="3"/>
  <c r="P64" i="3"/>
  <c r="N64" i="3"/>
  <c r="L64" i="3"/>
  <c r="J64" i="3"/>
  <c r="P44" i="3"/>
  <c r="N44" i="3"/>
  <c r="L44" i="3"/>
  <c r="J44" i="3"/>
  <c r="P19" i="3"/>
  <c r="N19" i="3"/>
  <c r="L19" i="3"/>
  <c r="J19" i="3"/>
  <c r="P14" i="3"/>
  <c r="N14" i="3"/>
  <c r="L14" i="3"/>
  <c r="J14" i="3"/>
  <c r="P18" i="3"/>
  <c r="N18" i="3"/>
  <c r="L18" i="3"/>
  <c r="J18" i="3"/>
  <c r="P17" i="3"/>
  <c r="N17" i="3"/>
  <c r="L17" i="3"/>
  <c r="J17" i="3"/>
  <c r="P48" i="3"/>
  <c r="N48" i="3"/>
  <c r="L48" i="3"/>
  <c r="J48" i="3"/>
  <c r="P51" i="3"/>
  <c r="N51" i="3"/>
  <c r="L51" i="3"/>
  <c r="J51" i="3"/>
  <c r="P26" i="3"/>
  <c r="N26" i="3"/>
  <c r="L26" i="3"/>
  <c r="J26" i="3"/>
  <c r="P50" i="3"/>
  <c r="N50" i="3"/>
  <c r="L50" i="3"/>
  <c r="J50" i="3"/>
  <c r="P49" i="3"/>
  <c r="N49" i="3"/>
  <c r="L49" i="3"/>
  <c r="J49" i="3"/>
  <c r="P10" i="3"/>
  <c r="N10" i="3"/>
  <c r="L10" i="3"/>
  <c r="J10" i="3"/>
  <c r="P8" i="3"/>
  <c r="N8" i="3"/>
  <c r="L8" i="3"/>
  <c r="J8" i="3"/>
  <c r="P9" i="3"/>
  <c r="N9" i="3"/>
  <c r="L9" i="3"/>
  <c r="J9" i="3"/>
  <c r="P12" i="3"/>
  <c r="N12" i="3"/>
  <c r="L12" i="3"/>
  <c r="J12" i="3"/>
  <c r="P21" i="3"/>
  <c r="N21" i="3"/>
  <c r="L21" i="3"/>
  <c r="J21" i="3"/>
  <c r="P24" i="3"/>
  <c r="N24" i="3"/>
  <c r="L24" i="3"/>
  <c r="J24" i="3"/>
  <c r="P40" i="3"/>
  <c r="N40" i="3"/>
  <c r="L40" i="3"/>
  <c r="J40" i="3"/>
  <c r="P53" i="3"/>
  <c r="N53" i="3"/>
  <c r="L53" i="3"/>
  <c r="J53" i="3"/>
  <c r="P56" i="3"/>
  <c r="N56" i="3"/>
  <c r="L56" i="3"/>
  <c r="J56" i="3"/>
  <c r="P46" i="3"/>
  <c r="N46" i="3"/>
  <c r="L46" i="3"/>
  <c r="J46" i="3"/>
  <c r="P67" i="3"/>
  <c r="N67" i="3"/>
  <c r="L67" i="3"/>
  <c r="J67" i="3"/>
  <c r="P69" i="3"/>
  <c r="N69" i="3"/>
  <c r="L69" i="3"/>
  <c r="J69" i="3"/>
  <c r="P38" i="3"/>
  <c r="N38" i="3"/>
  <c r="L38" i="3"/>
  <c r="J38" i="3"/>
  <c r="P54" i="3"/>
  <c r="N54" i="3"/>
  <c r="L54" i="3"/>
  <c r="J54" i="3"/>
  <c r="P39" i="3"/>
  <c r="N39" i="3"/>
  <c r="L39" i="3"/>
  <c r="J39" i="3"/>
  <c r="P41" i="3"/>
  <c r="N41" i="3"/>
  <c r="L41" i="3"/>
  <c r="J41" i="3"/>
  <c r="P13" i="3"/>
  <c r="N13" i="3"/>
  <c r="L13" i="3"/>
  <c r="J13" i="3"/>
  <c r="P45" i="3"/>
  <c r="N45" i="3"/>
  <c r="L45" i="3"/>
  <c r="J45" i="3"/>
  <c r="P42" i="3"/>
  <c r="N42" i="3"/>
  <c r="L42" i="3"/>
  <c r="J42" i="3"/>
  <c r="P15" i="3"/>
  <c r="N15" i="3"/>
  <c r="L15" i="3"/>
  <c r="J15" i="3"/>
  <c r="P11" i="3"/>
  <c r="N11" i="3"/>
  <c r="L11" i="3"/>
  <c r="J11" i="3"/>
  <c r="P57" i="3"/>
  <c r="N57" i="3"/>
  <c r="L57" i="3"/>
  <c r="J57" i="3"/>
  <c r="P55" i="3"/>
  <c r="N55" i="3"/>
  <c r="L55" i="3"/>
  <c r="J55" i="3"/>
  <c r="P22" i="3"/>
  <c r="N22" i="3"/>
  <c r="L22" i="3"/>
  <c r="J22" i="3"/>
  <c r="P47" i="3"/>
  <c r="N47" i="3"/>
  <c r="L47" i="3"/>
  <c r="J47" i="3"/>
  <c r="P63" i="3"/>
  <c r="N63" i="3"/>
  <c r="L63" i="3"/>
  <c r="J63" i="3"/>
  <c r="P23" i="3"/>
  <c r="N23" i="3"/>
  <c r="L23" i="3"/>
  <c r="J23" i="3"/>
  <c r="P43" i="3"/>
  <c r="N43" i="3"/>
  <c r="L43" i="3"/>
  <c r="J43" i="3"/>
  <c r="P68" i="3"/>
  <c r="N68" i="3"/>
  <c r="L68" i="3"/>
  <c r="J68" i="3"/>
  <c r="P60" i="3"/>
  <c r="N60" i="3"/>
  <c r="L60" i="3"/>
  <c r="J60" i="3"/>
  <c r="P20" i="3"/>
  <c r="N20" i="3"/>
  <c r="L20" i="3"/>
  <c r="J20" i="3"/>
  <c r="P52" i="3"/>
  <c r="N52" i="3"/>
  <c r="L52" i="3"/>
  <c r="J52" i="3"/>
  <c r="P61" i="3"/>
  <c r="N61" i="3"/>
  <c r="L61" i="3"/>
  <c r="J61" i="3"/>
  <c r="P16" i="3"/>
  <c r="N16" i="3"/>
  <c r="L16" i="3"/>
  <c r="J16" i="3"/>
  <c r="P35" i="3"/>
  <c r="N35" i="3"/>
  <c r="L35" i="3"/>
  <c r="J35" i="3"/>
  <c r="P62" i="3"/>
  <c r="N62" i="3"/>
  <c r="L62" i="3"/>
  <c r="J62" i="3"/>
  <c r="P66" i="3"/>
  <c r="N66" i="3"/>
  <c r="L66" i="3"/>
  <c r="J66" i="3"/>
  <c r="P65" i="3"/>
  <c r="N65" i="3"/>
  <c r="L65" i="3"/>
  <c r="J65" i="3"/>
  <c r="P36" i="3"/>
  <c r="N36" i="3"/>
  <c r="L36" i="3"/>
  <c r="J36" i="3"/>
  <c r="P37" i="3"/>
  <c r="N37" i="3"/>
  <c r="L37" i="3"/>
  <c r="J37" i="3"/>
  <c r="Q49" i="4" l="1"/>
  <c r="Q55" i="4"/>
  <c r="Q65" i="4"/>
  <c r="Q9" i="4"/>
  <c r="Q51" i="4"/>
  <c r="Q12" i="4"/>
  <c r="Q50" i="4"/>
  <c r="Q39" i="4"/>
  <c r="Q54" i="4"/>
  <c r="Q63" i="4"/>
  <c r="Q67" i="4"/>
  <c r="Q66" i="4"/>
  <c r="Q19" i="4"/>
  <c r="Q56" i="4"/>
  <c r="Q36" i="4"/>
  <c r="Q17" i="4"/>
  <c r="Q28" i="4"/>
  <c r="Q21" i="4"/>
  <c r="Q32" i="4"/>
  <c r="Q31" i="4"/>
  <c r="Q40" i="4"/>
  <c r="Q29" i="4"/>
  <c r="Q57" i="4"/>
  <c r="Q52" i="4"/>
  <c r="Q27" i="4"/>
  <c r="Q16" i="4"/>
  <c r="Q42" i="4"/>
  <c r="Q26" i="4"/>
  <c r="Q69" i="4"/>
  <c r="Q24" i="4"/>
  <c r="Q13" i="4"/>
  <c r="Q35" i="4"/>
  <c r="Q25" i="4"/>
  <c r="Q33" i="4"/>
  <c r="Q47" i="4"/>
  <c r="Q20" i="4"/>
  <c r="Q53" i="4"/>
  <c r="Q70" i="4"/>
  <c r="Q15" i="4"/>
  <c r="Q61" i="4"/>
  <c r="Q34" i="4"/>
  <c r="Q8" i="4"/>
  <c r="Q60" i="4"/>
  <c r="Q30" i="4"/>
  <c r="Q11" i="4"/>
  <c r="Q41" i="4"/>
  <c r="Q58" i="4"/>
  <c r="Q64" i="4"/>
  <c r="Q10" i="4"/>
  <c r="Q68" i="4"/>
  <c r="Q43" i="4"/>
  <c r="Q44" i="4"/>
  <c r="Q48" i="4"/>
  <c r="Q45" i="4"/>
  <c r="Q46" i="4"/>
  <c r="Q14" i="4"/>
  <c r="Q18" i="4"/>
  <c r="Q22" i="4"/>
  <c r="Q23" i="4"/>
  <c r="Q72" i="4"/>
  <c r="Q73" i="4"/>
  <c r="Q71" i="4"/>
  <c r="Q74" i="4"/>
  <c r="Q59" i="4"/>
  <c r="Q37" i="4"/>
  <c r="Q37" i="3"/>
  <c r="Q36" i="3"/>
  <c r="Q65" i="3"/>
  <c r="Q66" i="3"/>
  <c r="Q62" i="3"/>
  <c r="Q35" i="3"/>
  <c r="Q16" i="3"/>
  <c r="Q61" i="3"/>
  <c r="Q52" i="3"/>
  <c r="Q20" i="3"/>
  <c r="Q60" i="3"/>
  <c r="Q68" i="3"/>
  <c r="Q43" i="3"/>
  <c r="Q23" i="3"/>
  <c r="Q63" i="3"/>
  <c r="Q47" i="3"/>
  <c r="Q22" i="3"/>
  <c r="Q55" i="3"/>
  <c r="Q57" i="3"/>
  <c r="Q11" i="3"/>
  <c r="Q15" i="3"/>
  <c r="Q42" i="3"/>
  <c r="Q45" i="3"/>
  <c r="Q13" i="3"/>
  <c r="Q41" i="3"/>
  <c r="Q39" i="3"/>
  <c r="Q54" i="3"/>
  <c r="Q38" i="3"/>
  <c r="Q69" i="3"/>
  <c r="Q67" i="3"/>
  <c r="Q46" i="3"/>
  <c r="Q56" i="3"/>
  <c r="Q53" i="3"/>
  <c r="Q40" i="3"/>
  <c r="Q24" i="3"/>
  <c r="Q21" i="3"/>
  <c r="Q12" i="3"/>
  <c r="Q9" i="3"/>
  <c r="Q8" i="3"/>
  <c r="Q10" i="3"/>
  <c r="Q49" i="3"/>
  <c r="Q50" i="3"/>
  <c r="Q26" i="3"/>
  <c r="Q51" i="3"/>
  <c r="Q48" i="3"/>
  <c r="Q17" i="3"/>
  <c r="Q18" i="3"/>
  <c r="Q14" i="3"/>
  <c r="Q19" i="3"/>
  <c r="Q44" i="3"/>
  <c r="Q64" i="3"/>
  <c r="Q59" i="3"/>
  <c r="Q71" i="3"/>
  <c r="Q34" i="3"/>
  <c r="Q28" i="3"/>
  <c r="Q27" i="3"/>
  <c r="Q70" i="3"/>
  <c r="Q72" i="3"/>
  <c r="Q74" i="3"/>
  <c r="Q73" i="3"/>
  <c r="Q58" i="3"/>
  <c r="Q31" i="3"/>
  <c r="Q30" i="3"/>
  <c r="Q25" i="3"/>
  <c r="Q29" i="3"/>
  <c r="Q62" i="4"/>
  <c r="P45" i="2" l="1"/>
  <c r="N45" i="2"/>
  <c r="L45" i="2"/>
  <c r="J45" i="2"/>
  <c r="P16" i="2"/>
  <c r="N16" i="2"/>
  <c r="L16" i="2"/>
  <c r="J16" i="2"/>
  <c r="P46" i="2"/>
  <c r="N46" i="2"/>
  <c r="L46" i="2"/>
  <c r="J46" i="2"/>
  <c r="P24" i="2"/>
  <c r="N24" i="2"/>
  <c r="L24" i="2"/>
  <c r="J24" i="2"/>
  <c r="P47" i="2"/>
  <c r="N47" i="2"/>
  <c r="L47" i="2"/>
  <c r="J47" i="2"/>
  <c r="P48" i="2"/>
  <c r="N48" i="2"/>
  <c r="L48" i="2"/>
  <c r="J48" i="2"/>
  <c r="P49" i="2"/>
  <c r="N49" i="2"/>
  <c r="L49" i="2"/>
  <c r="J49" i="2"/>
  <c r="P9" i="2"/>
  <c r="N9" i="2"/>
  <c r="L9" i="2"/>
  <c r="J9" i="2"/>
  <c r="P25" i="2"/>
  <c r="N25" i="2"/>
  <c r="L25" i="2"/>
  <c r="J25" i="2"/>
  <c r="P26" i="2"/>
  <c r="N26" i="2"/>
  <c r="L26" i="2"/>
  <c r="J26" i="2"/>
  <c r="P50" i="2"/>
  <c r="N50" i="2"/>
  <c r="L50" i="2"/>
  <c r="J50" i="2"/>
  <c r="P51" i="2"/>
  <c r="N51" i="2"/>
  <c r="L51" i="2"/>
  <c r="J51" i="2"/>
  <c r="P52" i="2"/>
  <c r="N52" i="2"/>
  <c r="L52" i="2"/>
  <c r="J52" i="2"/>
  <c r="P53" i="2"/>
  <c r="N53" i="2"/>
  <c r="L53" i="2"/>
  <c r="J53" i="2"/>
  <c r="P12" i="2"/>
  <c r="N12" i="2"/>
  <c r="L12" i="2"/>
  <c r="J12" i="2"/>
  <c r="P10" i="2"/>
  <c r="N10" i="2"/>
  <c r="L10" i="2"/>
  <c r="J10" i="2"/>
  <c r="P11" i="2"/>
  <c r="N11" i="2"/>
  <c r="L11" i="2"/>
  <c r="J11" i="2"/>
  <c r="P27" i="2"/>
  <c r="N27" i="2"/>
  <c r="L27" i="2"/>
  <c r="J27" i="2"/>
  <c r="P54" i="2"/>
  <c r="N54" i="2"/>
  <c r="L54" i="2"/>
  <c r="J54" i="2"/>
  <c r="P55" i="2"/>
  <c r="N55" i="2"/>
  <c r="L55" i="2"/>
  <c r="J55" i="2"/>
  <c r="P56" i="2"/>
  <c r="N56" i="2"/>
  <c r="L56" i="2"/>
  <c r="J56" i="2"/>
  <c r="P57" i="2"/>
  <c r="N57" i="2"/>
  <c r="L57" i="2"/>
  <c r="J57" i="2"/>
  <c r="P13" i="2"/>
  <c r="N13" i="2"/>
  <c r="L13" i="2"/>
  <c r="J13" i="2"/>
  <c r="P58" i="2"/>
  <c r="N58" i="2"/>
  <c r="L58" i="2"/>
  <c r="J58" i="2"/>
  <c r="P59" i="2"/>
  <c r="N59" i="2"/>
  <c r="L59" i="2"/>
  <c r="J59" i="2"/>
  <c r="P60" i="2"/>
  <c r="N60" i="2"/>
  <c r="L60" i="2"/>
  <c r="J60" i="2"/>
  <c r="P61" i="2"/>
  <c r="N61" i="2"/>
  <c r="L61" i="2"/>
  <c r="J61" i="2"/>
  <c r="P14" i="2"/>
  <c r="N14" i="2"/>
  <c r="L14" i="2"/>
  <c r="J14" i="2"/>
  <c r="P34" i="2"/>
  <c r="N34" i="2"/>
  <c r="L34" i="2"/>
  <c r="J34" i="2"/>
  <c r="P35" i="2"/>
  <c r="N35" i="2"/>
  <c r="L35" i="2"/>
  <c r="J35" i="2"/>
  <c r="P71" i="2"/>
  <c r="N71" i="2"/>
  <c r="L71" i="2"/>
  <c r="J71" i="2"/>
  <c r="P62" i="2"/>
  <c r="N62" i="2"/>
  <c r="L62" i="2"/>
  <c r="J62" i="2"/>
  <c r="P15" i="2"/>
  <c r="N15" i="2"/>
  <c r="L15" i="2"/>
  <c r="J15" i="2"/>
  <c r="P37" i="2"/>
  <c r="N37" i="2"/>
  <c r="L37" i="2"/>
  <c r="J37" i="2"/>
  <c r="P36" i="2"/>
  <c r="N36" i="2"/>
  <c r="L36" i="2"/>
  <c r="J36" i="2"/>
  <c r="P72" i="2"/>
  <c r="N72" i="2"/>
  <c r="L72" i="2"/>
  <c r="J72" i="2"/>
  <c r="P73" i="2"/>
  <c r="N73" i="2"/>
  <c r="L73" i="2"/>
  <c r="J73" i="2"/>
  <c r="P17" i="2"/>
  <c r="N17" i="2"/>
  <c r="L17" i="2"/>
  <c r="J17" i="2"/>
  <c r="P18" i="2"/>
  <c r="N18" i="2"/>
  <c r="L18" i="2"/>
  <c r="J18" i="2"/>
  <c r="P19" i="2"/>
  <c r="N19" i="2"/>
  <c r="L19" i="2"/>
  <c r="J19" i="2"/>
  <c r="P20" i="2"/>
  <c r="N20" i="2"/>
  <c r="L20" i="2"/>
  <c r="J20" i="2"/>
  <c r="P28" i="2"/>
  <c r="N28" i="2"/>
  <c r="L28" i="2"/>
  <c r="J28" i="2"/>
  <c r="P29" i="2"/>
  <c r="N29" i="2"/>
  <c r="L29" i="2"/>
  <c r="J29" i="2"/>
  <c r="P30" i="2"/>
  <c r="N30" i="2"/>
  <c r="L30" i="2"/>
  <c r="J30" i="2"/>
  <c r="P31" i="2"/>
  <c r="N31" i="2"/>
  <c r="L31" i="2"/>
  <c r="J31" i="2"/>
  <c r="P32" i="2"/>
  <c r="N32" i="2"/>
  <c r="L32" i="2"/>
  <c r="J32" i="2"/>
  <c r="P33" i="2"/>
  <c r="N33" i="2"/>
  <c r="L33" i="2"/>
  <c r="J33" i="2"/>
  <c r="P63" i="2"/>
  <c r="N63" i="2"/>
  <c r="L63" i="2"/>
  <c r="J63" i="2"/>
  <c r="P64" i="2"/>
  <c r="N64" i="2"/>
  <c r="L64" i="2"/>
  <c r="J64" i="2"/>
  <c r="P65" i="2"/>
  <c r="N65" i="2"/>
  <c r="L65" i="2"/>
  <c r="J65" i="2"/>
  <c r="P66" i="2"/>
  <c r="N66" i="2"/>
  <c r="L66" i="2"/>
  <c r="J66" i="2"/>
  <c r="P67" i="2"/>
  <c r="N67" i="2"/>
  <c r="L67" i="2"/>
  <c r="J67" i="2"/>
  <c r="P68" i="2"/>
  <c r="N68" i="2"/>
  <c r="L68" i="2"/>
  <c r="J68" i="2"/>
  <c r="P69" i="2"/>
  <c r="N69" i="2"/>
  <c r="L69" i="2"/>
  <c r="J69" i="2"/>
  <c r="P70" i="2"/>
  <c r="N70" i="2"/>
  <c r="L70" i="2"/>
  <c r="J70" i="2"/>
  <c r="P74" i="2"/>
  <c r="N74" i="2"/>
  <c r="L74" i="2"/>
  <c r="J74" i="2"/>
  <c r="P75" i="2"/>
  <c r="N75" i="2"/>
  <c r="L75" i="2"/>
  <c r="J75" i="2"/>
  <c r="P76" i="2"/>
  <c r="N76" i="2"/>
  <c r="L76" i="2"/>
  <c r="J76" i="2"/>
  <c r="P38" i="2"/>
  <c r="N38" i="2"/>
  <c r="L38" i="2"/>
  <c r="J38" i="2"/>
  <c r="P43" i="2"/>
  <c r="N43" i="2"/>
  <c r="L43" i="2"/>
  <c r="J43" i="2"/>
  <c r="P77" i="2"/>
  <c r="N77" i="2"/>
  <c r="L77" i="2"/>
  <c r="J77" i="2"/>
  <c r="P78" i="2"/>
  <c r="N78" i="2"/>
  <c r="L78" i="2"/>
  <c r="J78" i="2"/>
  <c r="P21" i="2"/>
  <c r="N21" i="2"/>
  <c r="L21" i="2"/>
  <c r="J21" i="2"/>
  <c r="P39" i="2"/>
  <c r="N39" i="2"/>
  <c r="L39" i="2"/>
  <c r="J39" i="2"/>
  <c r="P79" i="2"/>
  <c r="N79" i="2"/>
  <c r="L79" i="2"/>
  <c r="J79" i="2"/>
  <c r="P22" i="2"/>
  <c r="N22" i="2"/>
  <c r="L22" i="2"/>
  <c r="J22" i="2"/>
  <c r="P23" i="2"/>
  <c r="N23" i="2"/>
  <c r="L23" i="2"/>
  <c r="J23" i="2"/>
  <c r="P40" i="2"/>
  <c r="N40" i="2"/>
  <c r="L40" i="2"/>
  <c r="J40" i="2"/>
  <c r="P41" i="2"/>
  <c r="N41" i="2"/>
  <c r="L41" i="2"/>
  <c r="J41" i="2"/>
  <c r="P42" i="2"/>
  <c r="N42" i="2"/>
  <c r="L42" i="2"/>
  <c r="J42" i="2"/>
  <c r="P80" i="2"/>
  <c r="N80" i="2"/>
  <c r="L80" i="2"/>
  <c r="J80" i="2"/>
  <c r="P81" i="2"/>
  <c r="N81" i="2"/>
  <c r="L81" i="2"/>
  <c r="J81" i="2"/>
  <c r="P44" i="2"/>
  <c r="N44" i="2"/>
  <c r="L44" i="2"/>
  <c r="J44" i="2"/>
  <c r="P82" i="2"/>
  <c r="N82" i="2"/>
  <c r="L82" i="2"/>
  <c r="J82" i="2"/>
  <c r="P57" i="1"/>
  <c r="N57" i="1"/>
  <c r="L57" i="1"/>
  <c r="J57" i="1"/>
  <c r="P29" i="1"/>
  <c r="N29" i="1"/>
  <c r="L29" i="1"/>
  <c r="J29" i="1"/>
  <c r="P74" i="1"/>
  <c r="N74" i="1"/>
  <c r="L74" i="1"/>
  <c r="J74" i="1"/>
  <c r="P75" i="1"/>
  <c r="N75" i="1"/>
  <c r="L75" i="1"/>
  <c r="J75" i="1"/>
  <c r="P35" i="1"/>
  <c r="N35" i="1"/>
  <c r="L35" i="1"/>
  <c r="J35" i="1"/>
  <c r="P58" i="1"/>
  <c r="N58" i="1"/>
  <c r="L58" i="1"/>
  <c r="J58" i="1"/>
  <c r="P9" i="1"/>
  <c r="N9" i="1"/>
  <c r="L9" i="1"/>
  <c r="J9" i="1"/>
  <c r="P36" i="1"/>
  <c r="N36" i="1"/>
  <c r="L36" i="1"/>
  <c r="J36" i="1"/>
  <c r="P10" i="1"/>
  <c r="N10" i="1"/>
  <c r="L10" i="1"/>
  <c r="J10" i="1"/>
  <c r="P13" i="1"/>
  <c r="N13" i="1"/>
  <c r="L13" i="1"/>
  <c r="J13" i="1"/>
  <c r="P14" i="1"/>
  <c r="N14" i="1"/>
  <c r="L14" i="1"/>
  <c r="J14" i="1"/>
  <c r="P39" i="1"/>
  <c r="N39" i="1"/>
  <c r="L39" i="1"/>
  <c r="J39" i="1"/>
  <c r="P40" i="1"/>
  <c r="N40" i="1"/>
  <c r="L40" i="1"/>
  <c r="J40" i="1"/>
  <c r="P60" i="1"/>
  <c r="N60" i="1"/>
  <c r="L60" i="1"/>
  <c r="J60" i="1"/>
  <c r="P61" i="1"/>
  <c r="N61" i="1"/>
  <c r="L61" i="1"/>
  <c r="J61" i="1"/>
  <c r="P11" i="1"/>
  <c r="N11" i="1"/>
  <c r="L11" i="1"/>
  <c r="J11" i="1"/>
  <c r="P12" i="1"/>
  <c r="N12" i="1"/>
  <c r="L12" i="1"/>
  <c r="J12" i="1"/>
  <c r="P37" i="1"/>
  <c r="N37" i="1"/>
  <c r="L37" i="1"/>
  <c r="J37" i="1"/>
  <c r="P38" i="1"/>
  <c r="N38" i="1"/>
  <c r="L38" i="1"/>
  <c r="J38" i="1"/>
  <c r="P59" i="1"/>
  <c r="N59" i="1"/>
  <c r="L59" i="1"/>
  <c r="J59" i="1"/>
  <c r="P43" i="1"/>
  <c r="N43" i="1"/>
  <c r="L43" i="1"/>
  <c r="J43" i="1"/>
  <c r="P44" i="1"/>
  <c r="N44" i="1"/>
  <c r="L44" i="1"/>
  <c r="J44" i="1"/>
  <c r="P45" i="1"/>
  <c r="N45" i="1"/>
  <c r="L45" i="1"/>
  <c r="J45" i="1"/>
  <c r="P46" i="1"/>
  <c r="N46" i="1"/>
  <c r="L46" i="1"/>
  <c r="J46" i="1"/>
  <c r="P62" i="1"/>
  <c r="N62" i="1"/>
  <c r="L62" i="1"/>
  <c r="J62" i="1"/>
  <c r="P63" i="1"/>
  <c r="N63" i="1"/>
  <c r="L63" i="1"/>
  <c r="J63" i="1"/>
  <c r="P64" i="1"/>
  <c r="N64" i="1"/>
  <c r="L64" i="1"/>
  <c r="J64" i="1"/>
  <c r="P65" i="1"/>
  <c r="N65" i="1"/>
  <c r="L65" i="1"/>
  <c r="J65" i="1"/>
  <c r="P23" i="1"/>
  <c r="N23" i="1"/>
  <c r="L23" i="1"/>
  <c r="J23" i="1"/>
  <c r="P68" i="1"/>
  <c r="N68" i="1"/>
  <c r="L68" i="1"/>
  <c r="J68" i="1"/>
  <c r="P69" i="1"/>
  <c r="N69" i="1"/>
  <c r="L69" i="1"/>
  <c r="J69" i="1"/>
  <c r="P70" i="1"/>
  <c r="N70" i="1"/>
  <c r="L70" i="1"/>
  <c r="J70" i="1"/>
  <c r="P17" i="1"/>
  <c r="N17" i="1"/>
  <c r="L17" i="1"/>
  <c r="J17" i="1"/>
  <c r="P18" i="1"/>
  <c r="N18" i="1"/>
  <c r="L18" i="1"/>
  <c r="J18" i="1"/>
  <c r="P47" i="1"/>
  <c r="N47" i="1"/>
  <c r="L47" i="1"/>
  <c r="J47" i="1"/>
  <c r="P24" i="1"/>
  <c r="N24" i="1"/>
  <c r="L24" i="1"/>
  <c r="J24" i="1"/>
  <c r="P25" i="1"/>
  <c r="N25" i="1"/>
  <c r="L25" i="1"/>
  <c r="J25" i="1"/>
  <c r="P26" i="1"/>
  <c r="N26" i="1"/>
  <c r="L26" i="1"/>
  <c r="J26" i="1"/>
  <c r="P27" i="1"/>
  <c r="N27" i="1"/>
  <c r="L27" i="1"/>
  <c r="J27" i="1"/>
  <c r="P28" i="1"/>
  <c r="N28" i="1"/>
  <c r="L28" i="1"/>
  <c r="J28" i="1"/>
  <c r="P51" i="1"/>
  <c r="N51" i="1"/>
  <c r="L51" i="1"/>
  <c r="J51" i="1"/>
  <c r="P71" i="1"/>
  <c r="N71" i="1"/>
  <c r="L71" i="1"/>
  <c r="J71" i="1"/>
  <c r="P72" i="1"/>
  <c r="N72" i="1"/>
  <c r="L72" i="1"/>
  <c r="J72" i="1"/>
  <c r="P73" i="1"/>
  <c r="N73" i="1"/>
  <c r="L73" i="1"/>
  <c r="J73" i="1"/>
  <c r="P76" i="1"/>
  <c r="N76" i="1"/>
  <c r="L76" i="1"/>
  <c r="J76" i="1"/>
  <c r="P77" i="1"/>
  <c r="N77" i="1"/>
  <c r="L77" i="1"/>
  <c r="J77" i="1"/>
  <c r="P78" i="1"/>
  <c r="N78" i="1"/>
  <c r="L78" i="1"/>
  <c r="J78" i="1"/>
  <c r="P19" i="1"/>
  <c r="N19" i="1"/>
  <c r="L19" i="1"/>
  <c r="J19" i="1"/>
  <c r="P20" i="1"/>
  <c r="N20" i="1"/>
  <c r="L20" i="1"/>
  <c r="J20" i="1"/>
  <c r="P21" i="1"/>
  <c r="N21" i="1"/>
  <c r="L21" i="1"/>
  <c r="J21" i="1"/>
  <c r="P22" i="1"/>
  <c r="N22" i="1"/>
  <c r="L22" i="1"/>
  <c r="J22" i="1"/>
  <c r="P48" i="1"/>
  <c r="N48" i="1"/>
  <c r="L48" i="1"/>
  <c r="J48" i="1"/>
  <c r="P49" i="1"/>
  <c r="N49" i="1"/>
  <c r="L49" i="1"/>
  <c r="J49" i="1"/>
  <c r="P50" i="1"/>
  <c r="N50" i="1"/>
  <c r="L50" i="1"/>
  <c r="J50" i="1"/>
  <c r="P52" i="1"/>
  <c r="N52" i="1"/>
  <c r="L52" i="1"/>
  <c r="J52" i="1"/>
  <c r="P53" i="1"/>
  <c r="N53" i="1"/>
  <c r="L53" i="1"/>
  <c r="J53" i="1"/>
  <c r="P66" i="1"/>
  <c r="N66" i="1"/>
  <c r="L66" i="1"/>
  <c r="J66" i="1"/>
  <c r="P67" i="1"/>
  <c r="N67" i="1"/>
  <c r="L67" i="1"/>
  <c r="J67" i="1"/>
  <c r="P56" i="1"/>
  <c r="N56" i="1"/>
  <c r="L56" i="1"/>
  <c r="J56" i="1"/>
  <c r="P15" i="1"/>
  <c r="N15" i="1"/>
  <c r="L15" i="1"/>
  <c r="J15" i="1"/>
  <c r="P16" i="1"/>
  <c r="N16" i="1"/>
  <c r="L16" i="1"/>
  <c r="J16" i="1"/>
  <c r="P41" i="1"/>
  <c r="N41" i="1"/>
  <c r="L41" i="1"/>
  <c r="J41" i="1"/>
  <c r="P42" i="1"/>
  <c r="N42" i="1"/>
  <c r="L42" i="1"/>
  <c r="J42" i="1"/>
  <c r="P30" i="1"/>
  <c r="N30" i="1"/>
  <c r="L30" i="1"/>
  <c r="J30" i="1"/>
  <c r="P31" i="1"/>
  <c r="N31" i="1"/>
  <c r="L31" i="1"/>
  <c r="J31" i="1"/>
  <c r="P32" i="1"/>
  <c r="N32" i="1"/>
  <c r="L32" i="1"/>
  <c r="J32" i="1"/>
  <c r="P33" i="1"/>
  <c r="N33" i="1"/>
  <c r="L33" i="1"/>
  <c r="J33" i="1"/>
  <c r="P34" i="1"/>
  <c r="N34" i="1"/>
  <c r="L34" i="1"/>
  <c r="J34" i="1"/>
  <c r="P54" i="1"/>
  <c r="N54" i="1"/>
  <c r="L54" i="1"/>
  <c r="J54" i="1"/>
  <c r="P55" i="1"/>
  <c r="N55" i="1"/>
  <c r="L55" i="1"/>
  <c r="J55" i="1"/>
  <c r="P79" i="1"/>
  <c r="N79" i="1"/>
  <c r="L79" i="1"/>
  <c r="J79" i="1"/>
  <c r="P80" i="1"/>
  <c r="N80" i="1"/>
  <c r="L80" i="1"/>
  <c r="J80" i="1"/>
  <c r="P81" i="1"/>
  <c r="N81" i="1"/>
  <c r="L81" i="1"/>
  <c r="J81" i="1"/>
  <c r="P82" i="1"/>
  <c r="N82" i="1"/>
  <c r="L82" i="1"/>
  <c r="J82" i="1"/>
  <c r="P83" i="1"/>
  <c r="N83" i="1"/>
  <c r="L83" i="1"/>
  <c r="J83" i="1"/>
  <c r="Q83" i="1" l="1"/>
  <c r="Q81" i="1"/>
  <c r="Q80" i="1"/>
  <c r="Q79" i="1"/>
  <c r="Q54" i="1"/>
  <c r="Q34" i="1"/>
  <c r="Q33" i="1"/>
  <c r="Q31" i="1"/>
  <c r="Q30" i="1"/>
  <c r="Q42" i="1"/>
  <c r="Q16" i="1"/>
  <c r="Q15" i="1"/>
  <c r="Q56" i="1"/>
  <c r="Q66" i="1"/>
  <c r="Q53" i="1"/>
  <c r="Q52" i="1"/>
  <c r="Q49" i="1"/>
  <c r="Q48" i="1"/>
  <c r="Q22" i="1"/>
  <c r="Q20" i="1"/>
  <c r="Q19" i="1"/>
  <c r="Q78" i="1"/>
  <c r="Q76" i="1"/>
  <c r="Q73" i="1"/>
  <c r="Q72" i="1"/>
  <c r="Q51" i="1"/>
  <c r="Q28" i="1"/>
  <c r="Q27" i="1"/>
  <c r="Q25" i="1"/>
  <c r="Q24" i="1"/>
  <c r="Q47" i="1"/>
  <c r="Q17" i="1"/>
  <c r="Q70" i="1"/>
  <c r="Q69" i="1"/>
  <c r="Q23" i="1"/>
  <c r="Q65" i="1"/>
  <c r="Q64" i="1"/>
  <c r="Q62" i="1"/>
  <c r="Q46" i="1"/>
  <c r="Q45" i="1"/>
  <c r="Q43" i="1"/>
  <c r="Q59" i="1"/>
  <c r="Q38" i="1"/>
  <c r="Q12" i="1"/>
  <c r="Q11" i="1"/>
  <c r="Q61" i="1"/>
  <c r="Q40" i="1"/>
  <c r="Q39" i="1"/>
  <c r="Q14" i="1"/>
  <c r="Q10" i="1"/>
  <c r="Q36" i="1"/>
  <c r="Q9" i="1"/>
  <c r="Q35" i="1"/>
  <c r="Q75" i="1"/>
  <c r="Q74" i="1"/>
  <c r="Q57" i="1"/>
  <c r="Q82" i="2"/>
  <c r="Q44" i="2"/>
  <c r="Q81" i="2"/>
  <c r="Q80" i="2"/>
  <c r="Q42" i="2"/>
  <c r="Q41" i="2"/>
  <c r="Q40" i="2"/>
  <c r="Q23" i="2"/>
  <c r="Q22" i="2"/>
  <c r="Q79" i="2"/>
  <c r="Q39" i="2"/>
  <c r="Q21" i="2"/>
  <c r="Q78" i="2"/>
  <c r="Q77" i="2"/>
  <c r="Q43" i="2"/>
  <c r="Q38" i="2"/>
  <c r="Q76" i="2"/>
  <c r="Q75" i="2"/>
  <c r="Q74" i="2"/>
  <c r="Q70" i="2"/>
  <c r="Q69" i="2"/>
  <c r="Q68" i="2"/>
  <c r="Q67" i="2"/>
  <c r="Q66" i="2"/>
  <c r="Q65" i="2"/>
  <c r="Q64" i="2"/>
  <c r="Q63" i="2"/>
  <c r="Q33" i="2"/>
  <c r="Q32" i="2"/>
  <c r="Q31" i="2"/>
  <c r="Q30" i="2"/>
  <c r="Q29" i="2"/>
  <c r="Q28" i="2"/>
  <c r="Q20" i="2"/>
  <c r="Q19" i="2"/>
  <c r="Q18" i="2"/>
  <c r="Q17" i="2"/>
  <c r="Q73" i="2"/>
  <c r="Q72" i="2"/>
  <c r="Q36" i="2"/>
  <c r="Q37" i="2"/>
  <c r="Q15" i="2"/>
  <c r="Q62" i="2"/>
  <c r="Q71" i="2"/>
  <c r="Q35" i="2"/>
  <c r="Q34" i="2"/>
  <c r="Q14" i="2"/>
  <c r="Q61" i="2"/>
  <c r="Q60" i="2"/>
  <c r="Q59" i="2"/>
  <c r="Q58" i="2"/>
  <c r="Q13" i="2"/>
  <c r="Q57" i="2"/>
  <c r="Q56" i="2"/>
  <c r="Q55" i="2"/>
  <c r="Q54" i="2"/>
  <c r="Q27" i="2"/>
  <c r="Q11" i="2"/>
  <c r="Q10" i="2"/>
  <c r="Q12" i="2"/>
  <c r="Q53" i="2"/>
  <c r="Q52" i="2"/>
  <c r="Q51" i="2"/>
  <c r="Q50" i="2"/>
  <c r="Q26" i="2"/>
  <c r="Q25" i="2"/>
  <c r="Q9" i="2"/>
  <c r="Q49" i="2"/>
  <c r="Q48" i="2"/>
  <c r="Q47" i="2"/>
  <c r="Q24" i="2"/>
  <c r="Q46" i="2"/>
  <c r="Q16" i="2"/>
  <c r="Q45" i="2"/>
  <c r="Q82" i="1"/>
  <c r="Q55" i="1"/>
  <c r="Q32" i="1"/>
  <c r="Q41" i="1"/>
  <c r="Q67" i="1"/>
  <c r="Q50" i="1"/>
  <c r="Q21" i="1"/>
  <c r="Q77" i="1"/>
  <c r="Q71" i="1"/>
  <c r="Q26" i="1"/>
  <c r="Q18" i="1"/>
  <c r="Q68" i="1"/>
  <c r="Q63" i="1"/>
  <c r="Q44" i="1"/>
  <c r="Q37" i="1"/>
  <c r="Q60" i="1"/>
  <c r="Q13" i="1"/>
  <c r="Q58" i="1"/>
  <c r="Q29" i="1"/>
</calcChain>
</file>

<file path=xl/sharedStrings.xml><?xml version="1.0" encoding="utf-8"?>
<sst xmlns="http://schemas.openxmlformats.org/spreadsheetml/2006/main" count="910" uniqueCount="580">
  <si>
    <t>формула 3 вида</t>
  </si>
  <si>
    <t>Кгим=</t>
  </si>
  <si>
    <t>Кросс=</t>
  </si>
  <si>
    <t>Kспортигры</t>
  </si>
  <si>
    <t>Мгим=</t>
  </si>
  <si>
    <t>minM</t>
  </si>
  <si>
    <t>теория</t>
  </si>
  <si>
    <t>гимнастика</t>
  </si>
  <si>
    <t>Кросс</t>
  </si>
  <si>
    <t>Спортигры</t>
  </si>
  <si>
    <t>ТЕОРИЯ</t>
  </si>
  <si>
    <t>ГИМНАСТИКА</t>
  </si>
  <si>
    <t>Спортивные игры</t>
  </si>
  <si>
    <t>ШИФР</t>
  </si>
  <si>
    <t>ФАМИЛИЯ</t>
  </si>
  <si>
    <t>ИМЯ</t>
  </si>
  <si>
    <t>ОТЧЕСТВО</t>
  </si>
  <si>
    <t>КЛАСС</t>
  </si>
  <si>
    <t>ОУ</t>
  </si>
  <si>
    <t>результат</t>
  </si>
  <si>
    <t>баллы</t>
  </si>
  <si>
    <t>sum</t>
  </si>
  <si>
    <t>Работа 37</t>
  </si>
  <si>
    <t>Работа 70</t>
  </si>
  <si>
    <t>Работа 122</t>
  </si>
  <si>
    <t>Работа 23</t>
  </si>
  <si>
    <t>Работа 7</t>
  </si>
  <si>
    <t>Работа 53</t>
  </si>
  <si>
    <t>Работа 41</t>
  </si>
  <si>
    <t>Работа 44</t>
  </si>
  <si>
    <t>Работа 168</t>
  </si>
  <si>
    <t>Работа 110</t>
  </si>
  <si>
    <t>Работа 111</t>
  </si>
  <si>
    <t>Работа 13</t>
  </si>
  <si>
    <t>Работа 91</t>
  </si>
  <si>
    <t>Работа 186</t>
  </si>
  <si>
    <t>Работа 33</t>
  </si>
  <si>
    <t>Работа 85</t>
  </si>
  <si>
    <t>Работа 88</t>
  </si>
  <si>
    <t>Работа 167</t>
  </si>
  <si>
    <t>Работа 89</t>
  </si>
  <si>
    <t>Работа 145</t>
  </si>
  <si>
    <t>Работа 174</t>
  </si>
  <si>
    <t>Работа 61</t>
  </si>
  <si>
    <t>Работа 60</t>
  </si>
  <si>
    <t>Работа 120</t>
  </si>
  <si>
    <t>Работа 16</t>
  </si>
  <si>
    <t>Работа 36</t>
  </si>
  <si>
    <t>Работа 152</t>
  </si>
  <si>
    <t>Работа 191</t>
  </si>
  <si>
    <t>Работа 159</t>
  </si>
  <si>
    <t>Работа 114</t>
  </si>
  <si>
    <t>Работа 9</t>
  </si>
  <si>
    <t>Работа 104</t>
  </si>
  <si>
    <t>Работа 143</t>
  </si>
  <si>
    <t>Работа 21</t>
  </si>
  <si>
    <t>Работа 46</t>
  </si>
  <si>
    <t>Работа 30</t>
  </si>
  <si>
    <t>Работа 117</t>
  </si>
  <si>
    <t>Работа 112</t>
  </si>
  <si>
    <t>Работа 185</t>
  </si>
  <si>
    <t>Работа 192</t>
  </si>
  <si>
    <t>Работа 8</t>
  </si>
  <si>
    <t>Работа 166</t>
  </si>
  <si>
    <t>Работа 43</t>
  </si>
  <si>
    <t>Работа 173</t>
  </si>
  <si>
    <t>Работа 48</t>
  </si>
  <si>
    <t>Работа 184</t>
  </si>
  <si>
    <t>Работа 65</t>
  </si>
  <si>
    <t>Работа 87</t>
  </si>
  <si>
    <t>Работа 95</t>
  </si>
  <si>
    <t>Работа 32</t>
  </si>
  <si>
    <t>Работа 182</t>
  </si>
  <si>
    <t>Работа 72</t>
  </si>
  <si>
    <t>Работа 59</t>
  </si>
  <si>
    <t>Работа 83</t>
  </si>
  <si>
    <t>Работа 97</t>
  </si>
  <si>
    <t>Работа 51</t>
  </si>
  <si>
    <t>Работа 40</t>
  </si>
  <si>
    <t>Работа 146</t>
  </si>
  <si>
    <t>Работа 75</t>
  </si>
  <si>
    <t>Работа 108</t>
  </si>
  <si>
    <t>Работа 26</t>
  </si>
  <si>
    <t>Работа 90</t>
  </si>
  <si>
    <t>Работа 194</t>
  </si>
  <si>
    <t>Работа 11</t>
  </si>
  <si>
    <t>Работа 187</t>
  </si>
  <si>
    <t>Работа 1</t>
  </si>
  <si>
    <t>Работа 193</t>
  </si>
  <si>
    <t>Работа 93</t>
  </si>
  <si>
    <t>Работа 2</t>
  </si>
  <si>
    <t>Работа 132</t>
  </si>
  <si>
    <t>Работа 118</t>
  </si>
  <si>
    <t>Работа 116</t>
  </si>
  <si>
    <t>Работа 34</t>
  </si>
  <si>
    <t>Работа 84</t>
  </si>
  <si>
    <t>Работа 181</t>
  </si>
  <si>
    <t>Работа 66</t>
  </si>
  <si>
    <t>Работа 17</t>
  </si>
  <si>
    <t>Работа 125</t>
  </si>
  <si>
    <t>Работа 183</t>
  </si>
  <si>
    <t>Работа 57</t>
  </si>
  <si>
    <t>Работа 197</t>
  </si>
  <si>
    <t>Работа 73</t>
  </si>
  <si>
    <t>Работа 180</t>
  </si>
  <si>
    <t>Работа 38</t>
  </si>
  <si>
    <t>Работа 55</t>
  </si>
  <si>
    <t>Работа 49</t>
  </si>
  <si>
    <t>Работа 189</t>
  </si>
  <si>
    <t>Работа 164</t>
  </si>
  <si>
    <t>Ступак</t>
  </si>
  <si>
    <t>Бугасова</t>
  </si>
  <si>
    <t>Зотов</t>
  </si>
  <si>
    <t>Дмитриевич</t>
  </si>
  <si>
    <t>Мымрин</t>
  </si>
  <si>
    <t>Антонович</t>
  </si>
  <si>
    <t>Алямкин</t>
  </si>
  <si>
    <t>Витальевич</t>
  </si>
  <si>
    <t>Гудков</t>
  </si>
  <si>
    <t>Сергеевич</t>
  </si>
  <si>
    <t>Промотаев</t>
  </si>
  <si>
    <t>Александрович</t>
  </si>
  <si>
    <t>Безрученко</t>
  </si>
  <si>
    <t>Чукина</t>
  </si>
  <si>
    <t>Фаттахова</t>
  </si>
  <si>
    <t>Вепринцева</t>
  </si>
  <si>
    <t>Панферова</t>
  </si>
  <si>
    <t>Грень</t>
  </si>
  <si>
    <t>Кузьмина</t>
  </si>
  <si>
    <t>Томашевский</t>
  </si>
  <si>
    <t>Русланович</t>
  </si>
  <si>
    <t>Моисеев</t>
  </si>
  <si>
    <t>Викторович</t>
  </si>
  <si>
    <t>Мишин</t>
  </si>
  <si>
    <t>Евгеньевич</t>
  </si>
  <si>
    <t>Расщепкин</t>
  </si>
  <si>
    <t>Константинович</t>
  </si>
  <si>
    <t>Боровиков</t>
  </si>
  <si>
    <t>Коротков</t>
  </si>
  <si>
    <t>Рогов</t>
  </si>
  <si>
    <t>Козлова</t>
  </si>
  <si>
    <t>Князчян</t>
  </si>
  <si>
    <t>Харламова</t>
  </si>
  <si>
    <t>Исаков</t>
  </si>
  <si>
    <t>Эдуардович</t>
  </si>
  <si>
    <t>Минилишев</t>
  </si>
  <si>
    <t>Петренко</t>
  </si>
  <si>
    <t>Романович</t>
  </si>
  <si>
    <t>Саакян</t>
  </si>
  <si>
    <t>Ервандович</t>
  </si>
  <si>
    <t>Куприянов</t>
  </si>
  <si>
    <t>Пашкульская</t>
  </si>
  <si>
    <t>Мищук</t>
  </si>
  <si>
    <t>Чувакова</t>
  </si>
  <si>
    <t>Руссу</t>
  </si>
  <si>
    <t>Разуваева</t>
  </si>
  <si>
    <t>Лисичкина</t>
  </si>
  <si>
    <t>Латышева</t>
  </si>
  <si>
    <t>Чучурюкина</t>
  </si>
  <si>
    <t>Колесная</t>
  </si>
  <si>
    <t>Холзакова</t>
  </si>
  <si>
    <t>Сулейманова</t>
  </si>
  <si>
    <t>Трубчанина</t>
  </si>
  <si>
    <t>Шапочкина</t>
  </si>
  <si>
    <t>Калинина</t>
  </si>
  <si>
    <t>Папкина</t>
  </si>
  <si>
    <t>Криворучко</t>
  </si>
  <si>
    <t>Молчанова</t>
  </si>
  <si>
    <t>Рогова</t>
  </si>
  <si>
    <t>Масалова</t>
  </si>
  <si>
    <t>Стерничук</t>
  </si>
  <si>
    <t>Шаззо</t>
  </si>
  <si>
    <t>Гончарова</t>
  </si>
  <si>
    <t>Петровская</t>
  </si>
  <si>
    <t>Куликов</t>
  </si>
  <si>
    <t>Леонтьев</t>
  </si>
  <si>
    <t>Земляк</t>
  </si>
  <si>
    <t>Алексеевич</t>
  </si>
  <si>
    <t>Бутусов</t>
  </si>
  <si>
    <t>Юрьевич</t>
  </si>
  <si>
    <t>Коротяев</t>
  </si>
  <si>
    <t>Святославович</t>
  </si>
  <si>
    <t>Соколов</t>
  </si>
  <si>
    <t>Иванов</t>
  </si>
  <si>
    <t>Андреевич</t>
  </si>
  <si>
    <t>Токаленко</t>
  </si>
  <si>
    <t>Курочкин</t>
  </si>
  <si>
    <t>Исмаилов</t>
  </si>
  <si>
    <t>Азерович</t>
  </si>
  <si>
    <t>Акулян</t>
  </si>
  <si>
    <t>Спартакович</t>
  </si>
  <si>
    <t>Провков</t>
  </si>
  <si>
    <t>Подшибякина</t>
  </si>
  <si>
    <t>Савченко</t>
  </si>
  <si>
    <t>Лавхаев</t>
  </si>
  <si>
    <t>Гущин</t>
  </si>
  <si>
    <t>Айрапетян</t>
  </si>
  <si>
    <t>Бакулин</t>
  </si>
  <si>
    <t>Ремез</t>
  </si>
  <si>
    <t>Нюдюрмагомедов</t>
  </si>
  <si>
    <t>Ризванович</t>
  </si>
  <si>
    <t>Боев</t>
  </si>
  <si>
    <t>Михайлов</t>
  </si>
  <si>
    <t>Новокшонов</t>
  </si>
  <si>
    <t>Филиппович</t>
  </si>
  <si>
    <t>Руснак</t>
  </si>
  <si>
    <t>Николаевич</t>
  </si>
  <si>
    <t>Шанхуров</t>
  </si>
  <si>
    <t>Эренценович</t>
  </si>
  <si>
    <t>Минковская</t>
  </si>
  <si>
    <t>Орлова</t>
  </si>
  <si>
    <t>Задорожная</t>
  </si>
  <si>
    <t>Ищенко</t>
  </si>
  <si>
    <t>Мартынова</t>
  </si>
  <si>
    <t>Маврина</t>
  </si>
  <si>
    <t>Палагута</t>
  </si>
  <si>
    <t>Гвоздев</t>
  </si>
  <si>
    <t>Владимирович</t>
  </si>
  <si>
    <t>Ширшиков</t>
  </si>
  <si>
    <t>Баринов</t>
  </si>
  <si>
    <t>Шакуров</t>
  </si>
  <si>
    <t>Бейкун</t>
  </si>
  <si>
    <t>Волчков</t>
  </si>
  <si>
    <t>Дашабылова</t>
  </si>
  <si>
    <t>Шапилова</t>
  </si>
  <si>
    <t>Землякова</t>
  </si>
  <si>
    <t>Кутейникова</t>
  </si>
  <si>
    <t>Ведешина</t>
  </si>
  <si>
    <t>Пивнева</t>
  </si>
  <si>
    <t>Гордиенко</t>
  </si>
  <si>
    <t>Газарян</t>
  </si>
  <si>
    <t>Ефимова</t>
  </si>
  <si>
    <t>Артющенко</t>
  </si>
  <si>
    <t>Седых</t>
  </si>
  <si>
    <t>Тюстин</t>
  </si>
  <si>
    <t>Лаптев</t>
  </si>
  <si>
    <t>Самодуров</t>
  </si>
  <si>
    <t>Кухаркин</t>
  </si>
  <si>
    <t>Бабаян</t>
  </si>
  <si>
    <t>Есаевич</t>
  </si>
  <si>
    <t>Ручин</t>
  </si>
  <si>
    <t>Виноградов</t>
  </si>
  <si>
    <t>Кочкуров</t>
  </si>
  <si>
    <t>Олегович</t>
  </si>
  <si>
    <t>Мингазов</t>
  </si>
  <si>
    <t>Райнисович</t>
  </si>
  <si>
    <t>Рублев</t>
  </si>
  <si>
    <t>Байматов</t>
  </si>
  <si>
    <t>Германович</t>
  </si>
  <si>
    <t>Тычина</t>
  </si>
  <si>
    <t>Малова</t>
  </si>
  <si>
    <t>Полетаева</t>
  </si>
  <si>
    <t>Ежова</t>
  </si>
  <si>
    <t>Карпова</t>
  </si>
  <si>
    <t>Орешкина</t>
  </si>
  <si>
    <t>Боциева</t>
  </si>
  <si>
    <t>Зубова</t>
  </si>
  <si>
    <t>Гришков-Суржиков</t>
  </si>
  <si>
    <t>Сорокин</t>
  </si>
  <si>
    <t>Бессонов</t>
  </si>
  <si>
    <t>Денисович</t>
  </si>
  <si>
    <t>Ши</t>
  </si>
  <si>
    <t>Юанович</t>
  </si>
  <si>
    <t>Гусаров</t>
  </si>
  <si>
    <t>Иванова</t>
  </si>
  <si>
    <t>Бычкова</t>
  </si>
  <si>
    <t>Потемина</t>
  </si>
  <si>
    <t>Костюк</t>
  </si>
  <si>
    <t>Попова</t>
  </si>
  <si>
    <t>Алехина</t>
  </si>
  <si>
    <t>Борисова</t>
  </si>
  <si>
    <t>Южакова</t>
  </si>
  <si>
    <t>Точилкина</t>
  </si>
  <si>
    <t>Ферапонтова</t>
  </si>
  <si>
    <t>Марина</t>
  </si>
  <si>
    <t>Пятакова</t>
  </si>
  <si>
    <t>Антонов</t>
  </si>
  <si>
    <t>Журович</t>
  </si>
  <si>
    <t>Михайлович</t>
  </si>
  <si>
    <t>Дадобоев</t>
  </si>
  <si>
    <t>Далерович</t>
  </si>
  <si>
    <t>Иванович</t>
  </si>
  <si>
    <t>Антонова</t>
  </si>
  <si>
    <t>Моисеенко</t>
  </si>
  <si>
    <t>Ридкоус</t>
  </si>
  <si>
    <t>Финк</t>
  </si>
  <si>
    <t>Чубанов</t>
  </si>
  <si>
    <t>Фарафонтов</t>
  </si>
  <si>
    <t>Калдина</t>
  </si>
  <si>
    <t>53</t>
  </si>
  <si>
    <t>45,5</t>
  </si>
  <si>
    <t>48</t>
  </si>
  <si>
    <t>35</t>
  </si>
  <si>
    <t>35,5</t>
  </si>
  <si>
    <t>41</t>
  </si>
  <si>
    <t>46,5</t>
  </si>
  <si>
    <t>М803</t>
  </si>
  <si>
    <t>Лясников</t>
  </si>
  <si>
    <t>МБОУ СОШ №32</t>
  </si>
  <si>
    <t>М802</t>
  </si>
  <si>
    <t>Шмидт</t>
  </si>
  <si>
    <t>М831</t>
  </si>
  <si>
    <t>Пчелов</t>
  </si>
  <si>
    <t>МБОУ СОШ №10</t>
  </si>
  <si>
    <t>М832</t>
  </si>
  <si>
    <t>Чуйко</t>
  </si>
  <si>
    <t>М828</t>
  </si>
  <si>
    <t>Журавлев</t>
  </si>
  <si>
    <t>Лицей №15</t>
  </si>
  <si>
    <t>М801</t>
  </si>
  <si>
    <t>Зыков</t>
  </si>
  <si>
    <t>М709</t>
  </si>
  <si>
    <t>Мурашов</t>
  </si>
  <si>
    <t>Лицей №34</t>
  </si>
  <si>
    <t>М827</t>
  </si>
  <si>
    <t>Муратов</t>
  </si>
  <si>
    <t>М818</t>
  </si>
  <si>
    <t>Скорик</t>
  </si>
  <si>
    <t>Гимназия №1</t>
  </si>
  <si>
    <t>М713</t>
  </si>
  <si>
    <t>Брилев</t>
  </si>
  <si>
    <t>Гимназия №17</t>
  </si>
  <si>
    <t>М826</t>
  </si>
  <si>
    <t>Берлентинов</t>
  </si>
  <si>
    <t>М834</t>
  </si>
  <si>
    <t>Мавлонов</t>
  </si>
  <si>
    <t>МБОУ СОШ №12</t>
  </si>
  <si>
    <t>М809</t>
  </si>
  <si>
    <t>Петров</t>
  </si>
  <si>
    <t>М716</t>
  </si>
  <si>
    <t>Крылов</t>
  </si>
  <si>
    <t>М829</t>
  </si>
  <si>
    <t>Бадмаев</t>
  </si>
  <si>
    <t>МБОУ СОШ №19</t>
  </si>
  <si>
    <t>М813</t>
  </si>
  <si>
    <t>Кочкин</t>
  </si>
  <si>
    <t>МБОУ СОШ №8</t>
  </si>
  <si>
    <t>М715</t>
  </si>
  <si>
    <t>Горшков</t>
  </si>
  <si>
    <t>М821</t>
  </si>
  <si>
    <t>Яковлев</t>
  </si>
  <si>
    <t>МБОУ СОШ №3</t>
  </si>
  <si>
    <t>М823</t>
  </si>
  <si>
    <t>Филимонов</t>
  </si>
  <si>
    <t>М704</t>
  </si>
  <si>
    <t>Шапилов</t>
  </si>
  <si>
    <t>М708</t>
  </si>
  <si>
    <t>Таиров</t>
  </si>
  <si>
    <t>М808</t>
  </si>
  <si>
    <t>Ильиных</t>
  </si>
  <si>
    <t>М811</t>
  </si>
  <si>
    <t>Солодовников</t>
  </si>
  <si>
    <t>МБОУ СОШ №4</t>
  </si>
  <si>
    <t>М706</t>
  </si>
  <si>
    <t>Ефремов</t>
  </si>
  <si>
    <t>М807</t>
  </si>
  <si>
    <t>Магомедов</t>
  </si>
  <si>
    <t>М805</t>
  </si>
  <si>
    <t>Курышов</t>
  </si>
  <si>
    <t>Марфинская СОШ</t>
  </si>
  <si>
    <t>М820</t>
  </si>
  <si>
    <t>Атаманов</t>
  </si>
  <si>
    <t>М804</t>
  </si>
  <si>
    <t>М835</t>
  </si>
  <si>
    <t>Дадобаев</t>
  </si>
  <si>
    <t>М833</t>
  </si>
  <si>
    <t>Талабшои</t>
  </si>
  <si>
    <t>М812</t>
  </si>
  <si>
    <t>Левин</t>
  </si>
  <si>
    <t>М822</t>
  </si>
  <si>
    <t>Арсеньев</t>
  </si>
  <si>
    <t>М819</t>
  </si>
  <si>
    <t>Зарюта</t>
  </si>
  <si>
    <t>М806</t>
  </si>
  <si>
    <t>Учаров</t>
  </si>
  <si>
    <t>МБОУ СОШ №29</t>
  </si>
  <si>
    <t>М717</t>
  </si>
  <si>
    <t>Сафаров</t>
  </si>
  <si>
    <t>31,5</t>
  </si>
  <si>
    <t>М714</t>
  </si>
  <si>
    <t>Шашин</t>
  </si>
  <si>
    <t>МБОУ СОШ №14</t>
  </si>
  <si>
    <t>М705</t>
  </si>
  <si>
    <t>Смирнов</t>
  </si>
  <si>
    <t>М702</t>
  </si>
  <si>
    <t>Тагиев</t>
  </si>
  <si>
    <t>М701</t>
  </si>
  <si>
    <t>Ойедокун</t>
  </si>
  <si>
    <t>М703</t>
  </si>
  <si>
    <t>Агирбов</t>
  </si>
  <si>
    <t>М815</t>
  </si>
  <si>
    <t>Шкуропатов</t>
  </si>
  <si>
    <t>М816</t>
  </si>
  <si>
    <t>Далакян</t>
  </si>
  <si>
    <t>М719</t>
  </si>
  <si>
    <t>Ходжабегиян</t>
  </si>
  <si>
    <t>М817</t>
  </si>
  <si>
    <t>Дмитрук</t>
  </si>
  <si>
    <t>М814</t>
  </si>
  <si>
    <t>Сащук</t>
  </si>
  <si>
    <t>45</t>
  </si>
  <si>
    <t>М710</t>
  </si>
  <si>
    <t>Панферов</t>
  </si>
  <si>
    <t>М711</t>
  </si>
  <si>
    <t>Балабанников</t>
  </si>
  <si>
    <t>47,5</t>
  </si>
  <si>
    <t>М707</t>
  </si>
  <si>
    <t>Берман</t>
  </si>
  <si>
    <t>М712</t>
  </si>
  <si>
    <t>Веселов</t>
  </si>
  <si>
    <t>М810</t>
  </si>
  <si>
    <t>Протасов</t>
  </si>
  <si>
    <t>33</t>
  </si>
  <si>
    <t>М830</t>
  </si>
  <si>
    <t>Зайцев</t>
  </si>
  <si>
    <t>М825</t>
  </si>
  <si>
    <t>Вопилов</t>
  </si>
  <si>
    <t>М837</t>
  </si>
  <si>
    <t>Шигин</t>
  </si>
  <si>
    <t>21,5</t>
  </si>
  <si>
    <t>М799</t>
  </si>
  <si>
    <t>Стойков</t>
  </si>
  <si>
    <t>М721</t>
  </si>
  <si>
    <t>Кощеев</t>
  </si>
  <si>
    <t>М720</t>
  </si>
  <si>
    <t>Карташов</t>
  </si>
  <si>
    <t>М836</t>
  </si>
  <si>
    <t>Елкин</t>
  </si>
  <si>
    <t>М838</t>
  </si>
  <si>
    <t>Шаганов</t>
  </si>
  <si>
    <t>М840</t>
  </si>
  <si>
    <t>Багышбеков</t>
  </si>
  <si>
    <t>М839</t>
  </si>
  <si>
    <t>Минаев</t>
  </si>
  <si>
    <t>М824</t>
  </si>
  <si>
    <t>Буслав</t>
  </si>
  <si>
    <t>М724</t>
  </si>
  <si>
    <t>Купрацевич</t>
  </si>
  <si>
    <t>М723</t>
  </si>
  <si>
    <t>Тихонов</t>
  </si>
  <si>
    <t>М718</t>
  </si>
  <si>
    <t>Скисов</t>
  </si>
  <si>
    <t>М722</t>
  </si>
  <si>
    <t>Абраменко</t>
  </si>
  <si>
    <t>Д812</t>
  </si>
  <si>
    <t>Товчигречко</t>
  </si>
  <si>
    <t>Д818</t>
  </si>
  <si>
    <t>Щипкова</t>
  </si>
  <si>
    <t>Д828</t>
  </si>
  <si>
    <t>Агаджанян</t>
  </si>
  <si>
    <t>Д701</t>
  </si>
  <si>
    <t>Рубцова</t>
  </si>
  <si>
    <t>Д814</t>
  </si>
  <si>
    <t>Федорова</t>
  </si>
  <si>
    <t>Д704</t>
  </si>
  <si>
    <t>Аскерова</t>
  </si>
  <si>
    <t>Д813</t>
  </si>
  <si>
    <t>Васяева</t>
  </si>
  <si>
    <t>Д802</t>
  </si>
  <si>
    <t>Парамонова</t>
  </si>
  <si>
    <t>Д817</t>
  </si>
  <si>
    <t>Кудряшова</t>
  </si>
  <si>
    <t>50</t>
  </si>
  <si>
    <t>Д826</t>
  </si>
  <si>
    <t>Василевская</t>
  </si>
  <si>
    <t>Д830</t>
  </si>
  <si>
    <t>Д829</t>
  </si>
  <si>
    <t xml:space="preserve">Гусарова </t>
  </si>
  <si>
    <t>Д711</t>
  </si>
  <si>
    <t>Щебуняева</t>
  </si>
  <si>
    <t>Д819</t>
  </si>
  <si>
    <t>Кожанова</t>
  </si>
  <si>
    <t>Д729</t>
  </si>
  <si>
    <t>МБОУ МЛГ № 33</t>
  </si>
  <si>
    <t>Д709</t>
  </si>
  <si>
    <t>Михайличенко</t>
  </si>
  <si>
    <t>Д721</t>
  </si>
  <si>
    <t>Д713</t>
  </si>
  <si>
    <t xml:space="preserve">Главан </t>
  </si>
  <si>
    <t>Д725</t>
  </si>
  <si>
    <t>Давыдова</t>
  </si>
  <si>
    <t>Д724</t>
  </si>
  <si>
    <t>Краснова</t>
  </si>
  <si>
    <t>Д803</t>
  </si>
  <si>
    <t>Батурина</t>
  </si>
  <si>
    <t>Д722</t>
  </si>
  <si>
    <t>Д820</t>
  </si>
  <si>
    <t>Капитохина</t>
  </si>
  <si>
    <t>Д815</t>
  </si>
  <si>
    <t>Фоменко</t>
  </si>
  <si>
    <t>Д720</t>
  </si>
  <si>
    <t>Мазун</t>
  </si>
  <si>
    <t>47</t>
  </si>
  <si>
    <t>Д708</t>
  </si>
  <si>
    <t>Струнникова</t>
  </si>
  <si>
    <t>Д805</t>
  </si>
  <si>
    <t>Секунова</t>
  </si>
  <si>
    <t>Гимназия № 16</t>
  </si>
  <si>
    <t>Д718</t>
  </si>
  <si>
    <t>Сетнерова</t>
  </si>
  <si>
    <t>Д832</t>
  </si>
  <si>
    <t>Д716</t>
  </si>
  <si>
    <t>Усачева</t>
  </si>
  <si>
    <t>Д705</t>
  </si>
  <si>
    <t>Савина</t>
  </si>
  <si>
    <t>Д728</t>
  </si>
  <si>
    <t>Д717</t>
  </si>
  <si>
    <t>Д726</t>
  </si>
  <si>
    <t>Еремкина</t>
  </si>
  <si>
    <t>Д810</t>
  </si>
  <si>
    <t>Симачкова</t>
  </si>
  <si>
    <t>Д712</t>
  </si>
  <si>
    <t>Стугуре</t>
  </si>
  <si>
    <t>Д816</t>
  </si>
  <si>
    <t>Полынникова</t>
  </si>
  <si>
    <t>Д833</t>
  </si>
  <si>
    <t>Прохорова</t>
  </si>
  <si>
    <t>Д825</t>
  </si>
  <si>
    <t>Муравлева</t>
  </si>
  <si>
    <t>Д707</t>
  </si>
  <si>
    <t>Марченко</t>
  </si>
  <si>
    <t>Д824</t>
  </si>
  <si>
    <t>Перепелкина</t>
  </si>
  <si>
    <t>Д727</t>
  </si>
  <si>
    <t>Эльмова</t>
  </si>
  <si>
    <t>Д 719</t>
  </si>
  <si>
    <t>Д823</t>
  </si>
  <si>
    <t>Заколодяжная</t>
  </si>
  <si>
    <t>Д723</t>
  </si>
  <si>
    <t>Булейко</t>
  </si>
  <si>
    <t>Д703</t>
  </si>
  <si>
    <t>Черкашина</t>
  </si>
  <si>
    <t>Д804</t>
  </si>
  <si>
    <t>Епихина</t>
  </si>
  <si>
    <t>Д821</t>
  </si>
  <si>
    <t>Чибисова</t>
  </si>
  <si>
    <t>Д827</t>
  </si>
  <si>
    <t>Семиврагова</t>
  </si>
  <si>
    <t>Д702</t>
  </si>
  <si>
    <t>Усенкова</t>
  </si>
  <si>
    <t>Д831</t>
  </si>
  <si>
    <t>Бражникова</t>
  </si>
  <si>
    <t>Д806</t>
  </si>
  <si>
    <t>Тюрина</t>
  </si>
  <si>
    <t>Д807</t>
  </si>
  <si>
    <t>Д811</t>
  </si>
  <si>
    <t>Гутара</t>
  </si>
  <si>
    <t>Д808</t>
  </si>
  <si>
    <t>Сидорова</t>
  </si>
  <si>
    <t>Д809</t>
  </si>
  <si>
    <t>Смирнова</t>
  </si>
  <si>
    <t>Д706</t>
  </si>
  <si>
    <t>Д710</t>
  </si>
  <si>
    <t>Ким</t>
  </si>
  <si>
    <t>Д714</t>
  </si>
  <si>
    <t>Ворникова</t>
  </si>
  <si>
    <t>Д715</t>
  </si>
  <si>
    <t xml:space="preserve">Клюкина </t>
  </si>
  <si>
    <t>Д835</t>
  </si>
  <si>
    <t>Казиева</t>
  </si>
  <si>
    <t>Д836</t>
  </si>
  <si>
    <t>Танасова</t>
  </si>
  <si>
    <t>Д834</t>
  </si>
  <si>
    <t>Волынец</t>
  </si>
  <si>
    <t>Д837</t>
  </si>
  <si>
    <t>Шевченко</t>
  </si>
  <si>
    <t>Д822</t>
  </si>
  <si>
    <t>Калашникова</t>
  </si>
  <si>
    <t>Д730</t>
  </si>
  <si>
    <t>Десяткова</t>
  </si>
  <si>
    <t>М725</t>
  </si>
  <si>
    <t>Ижгулин</t>
  </si>
  <si>
    <t>АНОО "Ломоносовская школа-Зеленый мыс"</t>
  </si>
  <si>
    <t>Варданян</t>
  </si>
  <si>
    <t>Д731</t>
  </si>
  <si>
    <t>Арбузникова</t>
  </si>
  <si>
    <t xml:space="preserve">Коваленко </t>
  </si>
  <si>
    <t>Предварительный рейтинг участников муниципального этапа по физической культуре в 2024-2025 уебном году</t>
  </si>
  <si>
    <t>Предварительный рейтинг муниципального этапа  по физической культуре</t>
  </si>
  <si>
    <t>Предварительный рейтинг муниципального этапа по физической культуре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</si>
</sst>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0"/>
      <name val="Arial Cyr"/>
      <charset val="204"/>
    </font>
    <font>
      <sz val="10"/>
      <name val="Arial"/>
      <charset val="204"/>
    </font>
    <font>
      <sz val="11"/>
      <name val="Calibri"/>
      <charset val="134"/>
    </font>
    <font>
      <sz val="11"/>
      <color theme="1"/>
      <name val="Calibri"/>
      <charset val="204"/>
      <scheme val="minor"/>
    </font>
    <font>
      <sz val="10"/>
      <name val="Arimo"/>
      <charset val="134"/>
    </font>
    <font>
      <b/>
      <sz val="10"/>
      <name val="Arial"/>
      <charset val="204"/>
    </font>
    <font>
      <sz val="11"/>
      <name val="Calibri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color rgb="FFFF0000"/>
      <name val="Arial Cyr"/>
      <charset val="204"/>
    </font>
    <font>
      <sz val="10"/>
      <color theme="1"/>
      <name val="Arial Cyr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7" fillId="0" borderId="0"/>
  </cellStyleXfs>
  <cellXfs count="81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1" fillId="0" borderId="2" xfId="0" applyFont="1" applyBorder="1"/>
    <xf numFmtId="0" fontId="2" fillId="0" borderId="2" xfId="0" applyFont="1" applyBorder="1"/>
    <xf numFmtId="0" fontId="1" fillId="0" borderId="2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/>
    <xf numFmtId="0" fontId="0" fillId="2" borderId="2" xfId="0" applyFill="1" applyBorder="1" applyAlignment="1">
      <alignment horizontal="center"/>
    </xf>
    <xf numFmtId="2" fontId="0" fillId="0" borderId="0" xfId="0" applyNumberFormat="1"/>
    <xf numFmtId="0" fontId="0" fillId="0" borderId="1" xfId="0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3" fillId="0" borderId="2" xfId="0" applyNumberFormat="1" applyFont="1" applyBorder="1"/>
    <xf numFmtId="2" fontId="3" fillId="0" borderId="2" xfId="0" applyNumberFormat="1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2" fontId="0" fillId="0" borderId="2" xfId="0" applyNumberFormat="1" applyBorder="1"/>
    <xf numFmtId="2" fontId="1" fillId="0" borderId="2" xfId="0" applyNumberFormat="1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2" fontId="0" fillId="2" borderId="2" xfId="0" applyNumberFormat="1" applyFill="1" applyBorder="1" applyAlignment="1">
      <alignment horizontal="center"/>
    </xf>
    <xf numFmtId="2" fontId="0" fillId="2" borderId="2" xfId="0" applyNumberFormat="1" applyFill="1" applyBorder="1"/>
    <xf numFmtId="2" fontId="1" fillId="2" borderId="2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6" fillId="0" borderId="2" xfId="0" applyFont="1" applyBorder="1"/>
    <xf numFmtId="0" fontId="0" fillId="2" borderId="2" xfId="0" applyFill="1" applyBorder="1"/>
    <xf numFmtId="0" fontId="6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2" fontId="3" fillId="2" borderId="2" xfId="0" applyNumberFormat="1" applyFont="1" applyFill="1" applyBorder="1" applyAlignment="1">
      <alignment horizontal="center"/>
    </xf>
    <xf numFmtId="2" fontId="3" fillId="2" borderId="2" xfId="0" applyNumberFormat="1" applyFont="1" applyFill="1" applyBorder="1"/>
    <xf numFmtId="0" fontId="6" fillId="2" borderId="2" xfId="0" applyFont="1" applyFill="1" applyBorder="1"/>
    <xf numFmtId="0" fontId="6" fillId="2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11" fillId="0" borderId="0" xfId="0" applyFont="1"/>
    <xf numFmtId="0" fontId="9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2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4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/>
    </xf>
    <xf numFmtId="2" fontId="12" fillId="0" borderId="2" xfId="0" applyNumberFormat="1" applyFont="1" applyBorder="1" applyAlignment="1">
      <alignment horizontal="center"/>
    </xf>
    <xf numFmtId="2" fontId="12" fillId="0" borderId="2" xfId="0" applyNumberFormat="1" applyFont="1" applyBorder="1"/>
    <xf numFmtId="0" fontId="12" fillId="0" borderId="0" xfId="0" applyFont="1"/>
    <xf numFmtId="2" fontId="10" fillId="0" borderId="2" xfId="0" applyNumberFormat="1" applyFont="1" applyBorder="1" applyAlignment="1">
      <alignment horizontal="center"/>
    </xf>
    <xf numFmtId="2" fontId="10" fillId="0" borderId="2" xfId="0" applyNumberFormat="1" applyFont="1" applyBorder="1"/>
    <xf numFmtId="0" fontId="9" fillId="0" borderId="2" xfId="0" applyFont="1" applyBorder="1"/>
    <xf numFmtId="0" fontId="15" fillId="0" borderId="0" xfId="0" applyFont="1" applyAlignment="1">
      <alignment horizontal="left" vertical="center"/>
    </xf>
    <xf numFmtId="0" fontId="15" fillId="0" borderId="0" xfId="0" applyFont="1"/>
    <xf numFmtId="0" fontId="13" fillId="2" borderId="2" xfId="0" applyFont="1" applyFill="1" applyBorder="1" applyAlignment="1">
      <alignment horizontal="center"/>
    </xf>
    <xf numFmtId="0" fontId="13" fillId="2" borderId="2" xfId="0" applyFont="1" applyFill="1" applyBorder="1"/>
    <xf numFmtId="0" fontId="12" fillId="2" borderId="2" xfId="0" applyFont="1" applyFill="1" applyBorder="1" applyAlignment="1">
      <alignment horizontal="center"/>
    </xf>
    <xf numFmtId="2" fontId="12" fillId="2" borderId="2" xfId="0" applyNumberFormat="1" applyFont="1" applyFill="1" applyBorder="1" applyAlignment="1">
      <alignment horizontal="center"/>
    </xf>
    <xf numFmtId="2" fontId="12" fillId="2" borderId="2" xfId="0" applyNumberFormat="1" applyFont="1" applyFill="1" applyBorder="1"/>
    <xf numFmtId="0" fontId="0" fillId="0" borderId="1" xfId="0" applyBorder="1" applyAlignment="1">
      <alignment horizontal="center"/>
    </xf>
    <xf numFmtId="0" fontId="16" fillId="0" borderId="0" xfId="0" applyFont="1" applyAlignment="1"/>
    <xf numFmtId="0" fontId="16" fillId="0" borderId="0" xfId="0" applyFont="1"/>
    <xf numFmtId="0" fontId="16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8"/>
  <sheetViews>
    <sheetView zoomScale="110" zoomScaleNormal="110" workbookViewId="0">
      <pane xSplit="5" ySplit="8" topLeftCell="F63" activePane="bottomRight" state="frozen"/>
      <selection pane="topRight"/>
      <selection pane="bottomLeft"/>
      <selection pane="bottomRight" activeCell="G59" sqref="G59:G83"/>
    </sheetView>
  </sheetViews>
  <sheetFormatPr defaultColWidth="8.85546875" defaultRowHeight="12.75"/>
  <cols>
    <col min="1" max="1" width="16.140625" hidden="1" customWidth="1"/>
    <col min="2" max="2" width="9.140625" hidden="1" customWidth="1"/>
    <col min="3" max="3" width="6.42578125" hidden="1" customWidth="1"/>
    <col min="4" max="4" width="10.5703125" customWidth="1"/>
    <col min="5" max="5" width="18" customWidth="1"/>
    <col min="6" max="6" width="11.85546875" customWidth="1"/>
    <col min="7" max="7" width="16.5703125" customWidth="1"/>
    <col min="8" max="8" width="8.85546875" style="2" customWidth="1"/>
    <col min="9" max="10" width="8.85546875" customWidth="1"/>
    <col min="11" max="11" width="9.140625" style="12" customWidth="1"/>
    <col min="12" max="12" width="8.85546875" customWidth="1"/>
    <col min="13" max="13" width="8.85546875" style="12" customWidth="1"/>
    <col min="14" max="14" width="13"/>
    <col min="16" max="17" width="13"/>
  </cols>
  <sheetData>
    <row r="1" spans="1:17" s="71" customFormat="1" ht="15.75">
      <c r="A1" s="70"/>
      <c r="B1" s="70"/>
      <c r="C1" s="70"/>
      <c r="D1" s="70" t="s">
        <v>577</v>
      </c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1:17">
      <c r="F2" t="s">
        <v>0</v>
      </c>
    </row>
    <row r="3" spans="1:17">
      <c r="D3">
        <v>25</v>
      </c>
      <c r="F3" t="s">
        <v>1</v>
      </c>
      <c r="G3">
        <v>25</v>
      </c>
      <c r="I3" t="s">
        <v>2</v>
      </c>
      <c r="J3">
        <v>25</v>
      </c>
      <c r="M3" s="12" t="s">
        <v>3</v>
      </c>
      <c r="N3">
        <v>25</v>
      </c>
    </row>
    <row r="4" spans="1:17">
      <c r="D4">
        <v>63</v>
      </c>
      <c r="F4" t="s">
        <v>4</v>
      </c>
      <c r="G4" s="1">
        <v>19.399999999999999</v>
      </c>
      <c r="I4" t="s">
        <v>5</v>
      </c>
      <c r="J4" s="1">
        <v>180.81</v>
      </c>
      <c r="M4" s="12" t="s">
        <v>5</v>
      </c>
      <c r="N4" s="1">
        <v>60.22</v>
      </c>
    </row>
    <row r="5" spans="1:17">
      <c r="D5" t="s">
        <v>6</v>
      </c>
      <c r="G5" t="s">
        <v>7</v>
      </c>
      <c r="J5" t="s">
        <v>8</v>
      </c>
      <c r="N5" t="s">
        <v>9</v>
      </c>
    </row>
    <row r="7" spans="1:17">
      <c r="E7" s="3"/>
      <c r="F7" s="3"/>
      <c r="G7" s="3"/>
      <c r="H7" s="13"/>
      <c r="I7" s="77" t="s">
        <v>10</v>
      </c>
      <c r="J7" s="77"/>
      <c r="K7" s="77" t="s">
        <v>11</v>
      </c>
      <c r="L7" s="77"/>
      <c r="M7" s="77" t="s">
        <v>8</v>
      </c>
      <c r="N7" s="77"/>
      <c r="O7" s="77" t="s">
        <v>12</v>
      </c>
      <c r="P7" s="77"/>
    </row>
    <row r="8" spans="1:17">
      <c r="A8" s="4"/>
      <c r="B8" s="4"/>
      <c r="C8" s="4"/>
      <c r="D8" s="4" t="s">
        <v>13</v>
      </c>
      <c r="E8" s="5" t="s">
        <v>14</v>
      </c>
      <c r="F8" s="5" t="s">
        <v>15</v>
      </c>
      <c r="G8" s="5" t="s">
        <v>16</v>
      </c>
      <c r="H8" s="4" t="s">
        <v>17</v>
      </c>
      <c r="I8" s="4" t="s">
        <v>19</v>
      </c>
      <c r="J8" s="4" t="s">
        <v>20</v>
      </c>
      <c r="K8" s="14" t="s">
        <v>19</v>
      </c>
      <c r="L8" s="4" t="s">
        <v>20</v>
      </c>
      <c r="M8" s="14" t="s">
        <v>19</v>
      </c>
      <c r="N8" s="4" t="s">
        <v>20</v>
      </c>
      <c r="O8" s="14" t="s">
        <v>19</v>
      </c>
      <c r="P8" s="4" t="s">
        <v>20</v>
      </c>
      <c r="Q8" s="4" t="s">
        <v>21</v>
      </c>
    </row>
    <row r="9" spans="1:17" ht="15">
      <c r="A9" s="4" t="s">
        <v>76</v>
      </c>
      <c r="B9" s="4">
        <v>51662</v>
      </c>
      <c r="C9" s="4">
        <v>52856</v>
      </c>
      <c r="D9" s="47">
        <v>1141</v>
      </c>
      <c r="E9" s="43" t="s">
        <v>277</v>
      </c>
      <c r="F9" s="43"/>
      <c r="G9" s="43" t="s">
        <v>278</v>
      </c>
      <c r="H9" s="36">
        <v>11</v>
      </c>
      <c r="I9" s="4">
        <v>36</v>
      </c>
      <c r="J9" s="4">
        <f t="shared" ref="J9:J40" si="0">$D$3*I9/$D$4</f>
        <v>14.285714285714286</v>
      </c>
      <c r="K9" s="14">
        <v>7.7</v>
      </c>
      <c r="L9" s="4">
        <f t="shared" ref="L9:L40" si="1">$G$3*K9/$G$4</f>
        <v>9.9226804123711343</v>
      </c>
      <c r="M9" s="18">
        <v>187.79</v>
      </c>
      <c r="N9" s="4">
        <f t="shared" ref="N9:N40" si="2">$J$3*$J$4/M9</f>
        <v>24.070770541562386</v>
      </c>
      <c r="O9" s="4">
        <v>84.95</v>
      </c>
      <c r="P9" s="4">
        <f t="shared" ref="P9:P40" si="3">$N$3*$N$4/O9</f>
        <v>17.722189523248968</v>
      </c>
      <c r="Q9" s="14">
        <f t="shared" ref="Q9:Q40" si="4">SUM(J9,L9,N9,P9)</f>
        <v>66.001354762896781</v>
      </c>
    </row>
    <row r="10" spans="1:17" s="57" customFormat="1" ht="15">
      <c r="A10" s="4" t="s">
        <v>74</v>
      </c>
      <c r="B10" s="4">
        <v>51548</v>
      </c>
      <c r="C10" s="4">
        <v>52840</v>
      </c>
      <c r="D10" s="47">
        <v>1139</v>
      </c>
      <c r="E10" s="43" t="s">
        <v>263</v>
      </c>
      <c r="F10" s="43"/>
      <c r="G10" s="43" t="s">
        <v>117</v>
      </c>
      <c r="H10" s="36">
        <v>11</v>
      </c>
      <c r="I10" s="4">
        <v>42</v>
      </c>
      <c r="J10" s="4">
        <f t="shared" si="0"/>
        <v>16.666666666666668</v>
      </c>
      <c r="K10" s="14">
        <v>11.4</v>
      </c>
      <c r="L10" s="4">
        <f t="shared" si="1"/>
        <v>14.690721649484537</v>
      </c>
      <c r="M10" s="18">
        <v>194.31</v>
      </c>
      <c r="N10" s="4">
        <f t="shared" si="2"/>
        <v>23.263084761463642</v>
      </c>
      <c r="O10" s="4">
        <v>82.89</v>
      </c>
      <c r="P10" s="4">
        <f t="shared" si="3"/>
        <v>18.162625165882496</v>
      </c>
      <c r="Q10" s="14">
        <f t="shared" si="4"/>
        <v>72.783098243497335</v>
      </c>
    </row>
    <row r="11" spans="1:17" ht="12.75" customHeight="1">
      <c r="A11" s="4" t="s">
        <v>67</v>
      </c>
      <c r="B11" s="4">
        <v>51923</v>
      </c>
      <c r="C11" s="4">
        <v>52799</v>
      </c>
      <c r="D11" s="47">
        <v>1136</v>
      </c>
      <c r="E11" s="43" t="s">
        <v>247</v>
      </c>
      <c r="F11" s="43"/>
      <c r="G11" s="43" t="s">
        <v>248</v>
      </c>
      <c r="H11" s="36">
        <v>11</v>
      </c>
      <c r="I11" s="22">
        <v>44</v>
      </c>
      <c r="J11" s="4">
        <f t="shared" si="0"/>
        <v>17.460317460317459</v>
      </c>
      <c r="K11" s="23">
        <v>0</v>
      </c>
      <c r="L11" s="4">
        <f t="shared" si="1"/>
        <v>0</v>
      </c>
      <c r="M11" s="18">
        <v>50000</v>
      </c>
      <c r="N11" s="4">
        <f t="shared" si="2"/>
        <v>9.0404999999999999E-2</v>
      </c>
      <c r="O11" s="4">
        <v>84.35</v>
      </c>
      <c r="P11" s="4">
        <f t="shared" si="3"/>
        <v>17.848251333728513</v>
      </c>
      <c r="Q11" s="14">
        <f t="shared" si="4"/>
        <v>35.398973794045972</v>
      </c>
    </row>
    <row r="12" spans="1:17" ht="12.75" customHeight="1">
      <c r="A12" s="4" t="s">
        <v>66</v>
      </c>
      <c r="B12" s="4">
        <v>51515</v>
      </c>
      <c r="C12" s="11">
        <v>52854</v>
      </c>
      <c r="D12" s="48">
        <v>1135</v>
      </c>
      <c r="E12" s="43" t="s">
        <v>246</v>
      </c>
      <c r="F12" s="43"/>
      <c r="G12" s="43" t="s">
        <v>147</v>
      </c>
      <c r="H12" s="36">
        <v>11</v>
      </c>
      <c r="I12" s="4">
        <v>45.5</v>
      </c>
      <c r="J12" s="4">
        <f t="shared" si="0"/>
        <v>18.055555555555557</v>
      </c>
      <c r="K12" s="14">
        <v>11.3</v>
      </c>
      <c r="L12" s="4">
        <f t="shared" si="1"/>
        <v>14.561855670103094</v>
      </c>
      <c r="M12" s="18">
        <v>193.16</v>
      </c>
      <c r="N12" s="4">
        <f t="shared" si="2"/>
        <v>23.40158417891903</v>
      </c>
      <c r="O12" s="4">
        <v>86.41</v>
      </c>
      <c r="P12" s="4">
        <f t="shared" si="3"/>
        <v>17.422751996296725</v>
      </c>
      <c r="Q12" s="14">
        <f t="shared" si="4"/>
        <v>73.441747400874405</v>
      </c>
    </row>
    <row r="13" spans="1:17" ht="12.75" customHeight="1">
      <c r="A13" s="4" t="s">
        <v>73</v>
      </c>
      <c r="B13" s="4">
        <v>51587</v>
      </c>
      <c r="C13" s="4">
        <v>52817</v>
      </c>
      <c r="D13" s="47">
        <v>1133</v>
      </c>
      <c r="E13" s="43" t="s">
        <v>261</v>
      </c>
      <c r="F13" s="43"/>
      <c r="G13" s="43" t="s">
        <v>262</v>
      </c>
      <c r="H13" s="36">
        <v>11</v>
      </c>
      <c r="I13" s="4">
        <v>38.5</v>
      </c>
      <c r="J13" s="4">
        <f t="shared" si="0"/>
        <v>15.277777777777779</v>
      </c>
      <c r="K13" s="14">
        <v>9.6999999999999993</v>
      </c>
      <c r="L13" s="4">
        <f t="shared" si="1"/>
        <v>12.5</v>
      </c>
      <c r="M13" s="18">
        <v>269.14</v>
      </c>
      <c r="N13" s="4">
        <f t="shared" si="2"/>
        <v>16.795162369027274</v>
      </c>
      <c r="O13" s="4">
        <v>80.989999999999995</v>
      </c>
      <c r="P13" s="4">
        <f t="shared" si="3"/>
        <v>18.588714656130389</v>
      </c>
      <c r="Q13" s="14">
        <f t="shared" si="4"/>
        <v>63.161654802935445</v>
      </c>
    </row>
    <row r="14" spans="1:17" ht="12.75" customHeight="1">
      <c r="A14" s="4" t="s">
        <v>72</v>
      </c>
      <c r="B14" s="4">
        <v>51917</v>
      </c>
      <c r="C14" s="4">
        <v>52926</v>
      </c>
      <c r="D14" s="47">
        <v>1132</v>
      </c>
      <c r="E14" s="43" t="s">
        <v>259</v>
      </c>
      <c r="F14" s="43"/>
      <c r="G14" s="43" t="s">
        <v>260</v>
      </c>
      <c r="H14" s="36">
        <v>11</v>
      </c>
      <c r="I14" s="20" t="s">
        <v>292</v>
      </c>
      <c r="J14" s="4">
        <f t="shared" si="0"/>
        <v>13.888888888888889</v>
      </c>
      <c r="K14" s="14">
        <v>15.5</v>
      </c>
      <c r="L14" s="4">
        <f t="shared" si="1"/>
        <v>19.974226804123713</v>
      </c>
      <c r="M14" s="18">
        <v>218.38</v>
      </c>
      <c r="N14" s="4">
        <f t="shared" si="2"/>
        <v>20.699010898433922</v>
      </c>
      <c r="O14" s="4">
        <v>72.239999999999995</v>
      </c>
      <c r="P14" s="4">
        <f t="shared" si="3"/>
        <v>20.840254706533777</v>
      </c>
      <c r="Q14" s="14">
        <f t="shared" si="4"/>
        <v>75.402381297980298</v>
      </c>
    </row>
    <row r="15" spans="1:17" ht="12.75" customHeight="1">
      <c r="A15" s="5"/>
      <c r="B15" s="5"/>
      <c r="C15" s="5"/>
      <c r="D15" s="45">
        <v>1131</v>
      </c>
      <c r="E15" s="43" t="s">
        <v>148</v>
      </c>
      <c r="F15" s="43"/>
      <c r="G15" s="43" t="s">
        <v>149</v>
      </c>
      <c r="H15" s="34">
        <v>11</v>
      </c>
      <c r="I15" s="4">
        <v>36.5</v>
      </c>
      <c r="J15" s="4">
        <f t="shared" si="0"/>
        <v>14.484126984126984</v>
      </c>
      <c r="K15" s="16">
        <v>13.2</v>
      </c>
      <c r="L15" s="4">
        <f t="shared" si="1"/>
        <v>17.010309278350515</v>
      </c>
      <c r="M15" s="15">
        <v>225.94</v>
      </c>
      <c r="N15" s="4">
        <f t="shared" si="2"/>
        <v>20.006417632999913</v>
      </c>
      <c r="O15" s="32">
        <v>97.71</v>
      </c>
      <c r="P15" s="4">
        <f t="shared" si="3"/>
        <v>15.407839525125372</v>
      </c>
      <c r="Q15" s="14">
        <f t="shared" si="4"/>
        <v>66.908693420602788</v>
      </c>
    </row>
    <row r="16" spans="1:17" ht="12.75" customHeight="1">
      <c r="A16" s="5"/>
      <c r="B16" s="5"/>
      <c r="C16" s="5"/>
      <c r="D16" s="46">
        <v>1130</v>
      </c>
      <c r="E16" s="43" t="s">
        <v>146</v>
      </c>
      <c r="F16" s="43"/>
      <c r="G16" s="43" t="s">
        <v>147</v>
      </c>
      <c r="H16" s="34">
        <v>11</v>
      </c>
      <c r="I16" s="4">
        <v>41.5</v>
      </c>
      <c r="J16" s="4">
        <f t="shared" si="0"/>
        <v>16.468253968253968</v>
      </c>
      <c r="K16" s="16">
        <v>15</v>
      </c>
      <c r="L16" s="4">
        <f t="shared" si="1"/>
        <v>19.329896907216497</v>
      </c>
      <c r="M16" s="15">
        <v>234.31</v>
      </c>
      <c r="N16" s="4">
        <f t="shared" si="2"/>
        <v>19.291750245401392</v>
      </c>
      <c r="O16" s="32">
        <v>77.3</v>
      </c>
      <c r="P16" s="4">
        <f t="shared" si="3"/>
        <v>19.476067270375161</v>
      </c>
      <c r="Q16" s="14">
        <f t="shared" si="4"/>
        <v>74.565968391247026</v>
      </c>
    </row>
    <row r="17" spans="1:17" ht="15">
      <c r="A17" s="4" t="s">
        <v>50</v>
      </c>
      <c r="B17" s="4">
        <v>51848</v>
      </c>
      <c r="C17" s="4">
        <v>52805</v>
      </c>
      <c r="D17" s="47">
        <v>1128</v>
      </c>
      <c r="E17" s="43" t="s">
        <v>218</v>
      </c>
      <c r="F17" s="43"/>
      <c r="G17" s="43" t="s">
        <v>217</v>
      </c>
      <c r="H17" s="36">
        <v>11</v>
      </c>
      <c r="I17" s="8">
        <v>36.5</v>
      </c>
      <c r="J17" s="4">
        <f t="shared" si="0"/>
        <v>14.484126984126984</v>
      </c>
      <c r="K17" s="19">
        <v>11.2</v>
      </c>
      <c r="L17" s="4">
        <f t="shared" si="1"/>
        <v>14.43298969072165</v>
      </c>
      <c r="M17" s="18">
        <v>204.31</v>
      </c>
      <c r="N17" s="4">
        <f t="shared" si="2"/>
        <v>22.124467720620625</v>
      </c>
      <c r="O17" s="4">
        <v>125.19</v>
      </c>
      <c r="P17" s="4">
        <f t="shared" si="3"/>
        <v>12.025720904225578</v>
      </c>
      <c r="Q17" s="14">
        <f t="shared" si="4"/>
        <v>63.067305299694837</v>
      </c>
    </row>
    <row r="18" spans="1:17" ht="15">
      <c r="A18" s="4" t="s">
        <v>49</v>
      </c>
      <c r="B18" s="4">
        <v>51944</v>
      </c>
      <c r="C18" s="4">
        <v>52911</v>
      </c>
      <c r="D18" s="47">
        <v>1127</v>
      </c>
      <c r="E18" s="43" t="s">
        <v>216</v>
      </c>
      <c r="F18" s="43"/>
      <c r="G18" s="43" t="s">
        <v>217</v>
      </c>
      <c r="H18" s="36">
        <v>11</v>
      </c>
      <c r="I18" s="4">
        <v>30.5</v>
      </c>
      <c r="J18" s="4">
        <f t="shared" si="0"/>
        <v>12.103174603174603</v>
      </c>
      <c r="K18" s="14">
        <v>9.3000000000000007</v>
      </c>
      <c r="L18" s="4">
        <f t="shared" si="1"/>
        <v>11.984536082474229</v>
      </c>
      <c r="M18" s="18">
        <v>274.14</v>
      </c>
      <c r="N18" s="4">
        <f t="shared" si="2"/>
        <v>16.488837820091923</v>
      </c>
      <c r="O18" s="4">
        <v>78.31</v>
      </c>
      <c r="P18" s="4">
        <f t="shared" si="3"/>
        <v>19.224875494828247</v>
      </c>
      <c r="Q18" s="14">
        <f t="shared" si="4"/>
        <v>59.801424000569</v>
      </c>
    </row>
    <row r="19" spans="1:17" ht="15">
      <c r="A19" s="4" t="s">
        <v>35</v>
      </c>
      <c r="B19" s="4">
        <v>51929</v>
      </c>
      <c r="C19" s="4">
        <v>52913</v>
      </c>
      <c r="D19" s="45">
        <v>1126</v>
      </c>
      <c r="E19" s="4" t="s">
        <v>189</v>
      </c>
      <c r="F19" s="4"/>
      <c r="G19" s="4" t="s">
        <v>190</v>
      </c>
      <c r="H19" s="34">
        <v>11</v>
      </c>
      <c r="I19" s="4">
        <v>0</v>
      </c>
      <c r="J19" s="4">
        <f t="shared" si="0"/>
        <v>0</v>
      </c>
      <c r="K19" s="16">
        <v>0</v>
      </c>
      <c r="L19" s="4">
        <f t="shared" si="1"/>
        <v>0</v>
      </c>
      <c r="M19" s="15">
        <v>50000</v>
      </c>
      <c r="N19" s="4">
        <f t="shared" si="2"/>
        <v>9.0404999999999999E-2</v>
      </c>
      <c r="O19" s="32">
        <v>50000</v>
      </c>
      <c r="P19" s="4">
        <f t="shared" si="3"/>
        <v>3.0110000000000001E-2</v>
      </c>
      <c r="Q19" s="14">
        <f t="shared" si="4"/>
        <v>0.120515</v>
      </c>
    </row>
    <row r="20" spans="1:17" ht="12.75" customHeight="1">
      <c r="A20" s="4" t="s">
        <v>34</v>
      </c>
      <c r="B20" s="4">
        <v>51644</v>
      </c>
      <c r="C20" s="4">
        <v>52851</v>
      </c>
      <c r="D20" s="45">
        <v>1125</v>
      </c>
      <c r="E20" s="43" t="s">
        <v>187</v>
      </c>
      <c r="F20" s="43"/>
      <c r="G20" s="43" t="s">
        <v>188</v>
      </c>
      <c r="H20" s="36">
        <v>11</v>
      </c>
      <c r="I20" s="4">
        <v>52</v>
      </c>
      <c r="J20" s="4">
        <f t="shared" si="0"/>
        <v>20.634920634920636</v>
      </c>
      <c r="K20" s="16">
        <v>13.1</v>
      </c>
      <c r="L20" s="4">
        <f t="shared" si="1"/>
        <v>16.881443298969074</v>
      </c>
      <c r="M20" s="15">
        <v>215.89</v>
      </c>
      <c r="N20" s="4">
        <f t="shared" si="2"/>
        <v>20.937746074389736</v>
      </c>
      <c r="O20" s="32">
        <v>86</v>
      </c>
      <c r="P20" s="4">
        <f t="shared" si="3"/>
        <v>17.505813953488371</v>
      </c>
      <c r="Q20" s="14">
        <f t="shared" si="4"/>
        <v>75.959923961767814</v>
      </c>
    </row>
    <row r="21" spans="1:17" ht="15">
      <c r="A21" s="4" t="s">
        <v>33</v>
      </c>
      <c r="B21" s="4">
        <v>51410</v>
      </c>
      <c r="C21" s="4">
        <v>52747</v>
      </c>
      <c r="D21" s="45">
        <v>1124</v>
      </c>
      <c r="E21" s="43" t="s">
        <v>186</v>
      </c>
      <c r="F21" s="43"/>
      <c r="G21" s="43" t="s">
        <v>119</v>
      </c>
      <c r="H21" s="34">
        <v>11</v>
      </c>
      <c r="I21" s="4">
        <v>53</v>
      </c>
      <c r="J21" s="4">
        <f t="shared" si="0"/>
        <v>21.031746031746032</v>
      </c>
      <c r="K21" s="16">
        <v>18.7</v>
      </c>
      <c r="L21" s="4">
        <f t="shared" si="1"/>
        <v>24.097938144329898</v>
      </c>
      <c r="M21" s="15">
        <v>210.94</v>
      </c>
      <c r="N21" s="4">
        <f t="shared" si="2"/>
        <v>21.429079359059447</v>
      </c>
      <c r="O21" s="32">
        <v>88.26</v>
      </c>
      <c r="P21" s="4">
        <f t="shared" si="3"/>
        <v>17.057557217312485</v>
      </c>
      <c r="Q21" s="14">
        <f t="shared" si="4"/>
        <v>83.616320752447848</v>
      </c>
    </row>
    <row r="22" spans="1:17" ht="15">
      <c r="A22" s="4" t="s">
        <v>32</v>
      </c>
      <c r="B22" s="4">
        <v>51704</v>
      </c>
      <c r="C22" s="4">
        <v>52929</v>
      </c>
      <c r="D22" s="45">
        <v>1123</v>
      </c>
      <c r="E22" s="43" t="s">
        <v>185</v>
      </c>
      <c r="F22" s="43"/>
      <c r="G22" s="43" t="s">
        <v>113</v>
      </c>
      <c r="H22" s="34">
        <v>11</v>
      </c>
      <c r="I22" s="4">
        <v>49.5</v>
      </c>
      <c r="J22" s="4">
        <f t="shared" si="0"/>
        <v>19.642857142857142</v>
      </c>
      <c r="K22" s="16">
        <v>15.1</v>
      </c>
      <c r="L22" s="4">
        <f t="shared" si="1"/>
        <v>19.458762886597938</v>
      </c>
      <c r="M22" s="15">
        <v>192.15</v>
      </c>
      <c r="N22" s="4">
        <f t="shared" si="2"/>
        <v>23.524590163934427</v>
      </c>
      <c r="O22" s="32">
        <v>147.53</v>
      </c>
      <c r="P22" s="4">
        <f t="shared" si="3"/>
        <v>10.204704127973971</v>
      </c>
      <c r="Q22" s="14">
        <f t="shared" si="4"/>
        <v>72.83091432136348</v>
      </c>
    </row>
    <row r="23" spans="1:17" ht="12.75" customHeight="1">
      <c r="A23" s="4" t="s">
        <v>54</v>
      </c>
      <c r="B23" s="4">
        <v>51800</v>
      </c>
      <c r="C23" s="4">
        <v>52775</v>
      </c>
      <c r="D23" s="47">
        <v>1122</v>
      </c>
      <c r="E23" s="43" t="s">
        <v>222</v>
      </c>
      <c r="F23" s="43"/>
      <c r="G23" s="43" t="s">
        <v>177</v>
      </c>
      <c r="H23" s="36">
        <v>11</v>
      </c>
      <c r="I23" s="4">
        <v>11</v>
      </c>
      <c r="J23" s="4">
        <f t="shared" si="0"/>
        <v>4.3650793650793647</v>
      </c>
      <c r="K23" s="14">
        <v>0</v>
      </c>
      <c r="L23" s="4">
        <f t="shared" si="1"/>
        <v>0</v>
      </c>
      <c r="M23" s="18">
        <v>50000</v>
      </c>
      <c r="N23" s="4">
        <f t="shared" si="2"/>
        <v>9.0404999999999999E-2</v>
      </c>
      <c r="O23" s="4">
        <v>50000</v>
      </c>
      <c r="P23" s="4">
        <f t="shared" si="3"/>
        <v>3.0110000000000001E-2</v>
      </c>
      <c r="Q23" s="14">
        <f t="shared" si="4"/>
        <v>4.4855943650793639</v>
      </c>
    </row>
    <row r="24" spans="1:17">
      <c r="A24" s="4" t="s">
        <v>47</v>
      </c>
      <c r="B24" s="4">
        <v>51479</v>
      </c>
      <c r="C24" s="4">
        <v>52881</v>
      </c>
      <c r="D24" s="47">
        <v>1120</v>
      </c>
      <c r="E24" s="33" t="s">
        <v>207</v>
      </c>
      <c r="F24" s="33"/>
      <c r="G24" s="33" t="s">
        <v>208</v>
      </c>
      <c r="H24" s="36">
        <v>11</v>
      </c>
      <c r="I24" s="4">
        <v>6</v>
      </c>
      <c r="J24" s="4">
        <f t="shared" si="0"/>
        <v>2.3809523809523809</v>
      </c>
      <c r="K24" s="14">
        <v>0</v>
      </c>
      <c r="L24" s="4">
        <f t="shared" si="1"/>
        <v>0</v>
      </c>
      <c r="M24" s="18">
        <v>50000</v>
      </c>
      <c r="N24" s="4">
        <f t="shared" si="2"/>
        <v>9.0404999999999999E-2</v>
      </c>
      <c r="O24" s="4">
        <v>50000</v>
      </c>
      <c r="P24" s="4">
        <f t="shared" si="3"/>
        <v>3.0110000000000001E-2</v>
      </c>
      <c r="Q24" s="14">
        <f t="shared" si="4"/>
        <v>2.5014673809523811</v>
      </c>
    </row>
    <row r="25" spans="1:17" ht="13.5" customHeight="1">
      <c r="A25" s="4" t="s">
        <v>46</v>
      </c>
      <c r="B25" s="4">
        <v>51419</v>
      </c>
      <c r="C25" s="4">
        <v>52796</v>
      </c>
      <c r="D25" s="47">
        <v>1119</v>
      </c>
      <c r="E25" s="43" t="s">
        <v>205</v>
      </c>
      <c r="F25" s="43"/>
      <c r="G25" s="43" t="s">
        <v>206</v>
      </c>
      <c r="H25" s="36">
        <v>11</v>
      </c>
      <c r="I25" s="4">
        <v>12.5</v>
      </c>
      <c r="J25" s="4">
        <f t="shared" si="0"/>
        <v>4.9603174603174605</v>
      </c>
      <c r="K25" s="14">
        <v>0</v>
      </c>
      <c r="L25" s="4">
        <f t="shared" si="1"/>
        <v>0</v>
      </c>
      <c r="M25" s="18">
        <v>50000</v>
      </c>
      <c r="N25" s="4">
        <f t="shared" si="2"/>
        <v>9.0404999999999999E-2</v>
      </c>
      <c r="O25" s="4">
        <v>50000</v>
      </c>
      <c r="P25" s="4">
        <f t="shared" si="3"/>
        <v>3.0110000000000001E-2</v>
      </c>
      <c r="Q25" s="14">
        <f t="shared" si="4"/>
        <v>5.0808324603174597</v>
      </c>
    </row>
    <row r="26" spans="1:17" ht="13.5" customHeight="1">
      <c r="A26" s="4" t="s">
        <v>45</v>
      </c>
      <c r="B26" s="4">
        <v>51731</v>
      </c>
      <c r="C26" s="4">
        <v>52928</v>
      </c>
      <c r="D26" s="47">
        <v>1118</v>
      </c>
      <c r="E26" s="43" t="s">
        <v>203</v>
      </c>
      <c r="F26" s="43"/>
      <c r="G26" s="43" t="s">
        <v>204</v>
      </c>
      <c r="H26" s="36">
        <v>11</v>
      </c>
      <c r="I26" s="4">
        <v>36.5</v>
      </c>
      <c r="J26" s="4">
        <f t="shared" si="0"/>
        <v>14.484126984126984</v>
      </c>
      <c r="K26" s="14">
        <v>0</v>
      </c>
      <c r="L26" s="4">
        <f t="shared" si="1"/>
        <v>0</v>
      </c>
      <c r="M26" s="18">
        <v>50000</v>
      </c>
      <c r="N26" s="4">
        <f t="shared" si="2"/>
        <v>9.0404999999999999E-2</v>
      </c>
      <c r="O26" s="4">
        <v>50000</v>
      </c>
      <c r="P26" s="4">
        <f t="shared" si="3"/>
        <v>3.0110000000000001E-2</v>
      </c>
      <c r="Q26" s="14">
        <f t="shared" si="4"/>
        <v>14.604641984126985</v>
      </c>
    </row>
    <row r="27" spans="1:17" ht="15">
      <c r="A27" s="4" t="s">
        <v>44</v>
      </c>
      <c r="B27" s="4">
        <v>51551</v>
      </c>
      <c r="C27" s="4">
        <v>52790</v>
      </c>
      <c r="D27" s="47">
        <v>1117</v>
      </c>
      <c r="E27" s="43" t="s">
        <v>202</v>
      </c>
      <c r="F27" s="43"/>
      <c r="G27" s="43" t="s">
        <v>177</v>
      </c>
      <c r="H27" s="36">
        <v>11</v>
      </c>
      <c r="I27" s="4">
        <v>1</v>
      </c>
      <c r="J27" s="4">
        <f t="shared" si="0"/>
        <v>0.3968253968253968</v>
      </c>
      <c r="K27" s="14">
        <v>0</v>
      </c>
      <c r="L27" s="4">
        <f t="shared" si="1"/>
        <v>0</v>
      </c>
      <c r="M27" s="18">
        <v>50000</v>
      </c>
      <c r="N27" s="4">
        <f t="shared" si="2"/>
        <v>9.0404999999999999E-2</v>
      </c>
      <c r="O27" s="4">
        <v>50000</v>
      </c>
      <c r="P27" s="4">
        <f t="shared" si="3"/>
        <v>3.0110000000000001E-2</v>
      </c>
      <c r="Q27" s="14">
        <f t="shared" si="4"/>
        <v>0.51734039682539679</v>
      </c>
    </row>
    <row r="28" spans="1:17" ht="12.75" customHeight="1">
      <c r="A28" s="4" t="s">
        <v>43</v>
      </c>
      <c r="B28" s="4">
        <v>51554</v>
      </c>
      <c r="C28" s="4">
        <v>52760</v>
      </c>
      <c r="D28" s="47">
        <v>1116</v>
      </c>
      <c r="E28" s="43" t="s">
        <v>201</v>
      </c>
      <c r="F28" s="43"/>
      <c r="G28" s="43" t="s">
        <v>136</v>
      </c>
      <c r="H28" s="36">
        <v>11</v>
      </c>
      <c r="I28" s="4">
        <v>9</v>
      </c>
      <c r="J28" s="4">
        <f t="shared" si="0"/>
        <v>3.5714285714285716</v>
      </c>
      <c r="K28" s="14">
        <v>0</v>
      </c>
      <c r="L28" s="4">
        <f t="shared" si="1"/>
        <v>0</v>
      </c>
      <c r="M28" s="18">
        <v>50000</v>
      </c>
      <c r="N28" s="4">
        <f t="shared" si="2"/>
        <v>9.0404999999999999E-2</v>
      </c>
      <c r="O28" s="4">
        <v>50000</v>
      </c>
      <c r="P28" s="4">
        <f t="shared" si="3"/>
        <v>3.0110000000000001E-2</v>
      </c>
      <c r="Q28" s="14">
        <f t="shared" si="4"/>
        <v>3.6919435714285718</v>
      </c>
    </row>
    <row r="29" spans="1:17" ht="15">
      <c r="A29" s="4" t="s">
        <v>81</v>
      </c>
      <c r="B29" s="4">
        <v>51695</v>
      </c>
      <c r="C29" s="4">
        <v>52934</v>
      </c>
      <c r="D29" s="47">
        <v>1114</v>
      </c>
      <c r="E29" s="43" t="s">
        <v>286</v>
      </c>
      <c r="F29" s="43"/>
      <c r="G29" s="43" t="s">
        <v>113</v>
      </c>
      <c r="H29" s="36">
        <v>11</v>
      </c>
      <c r="I29" s="4">
        <v>27</v>
      </c>
      <c r="J29" s="4">
        <f t="shared" si="0"/>
        <v>10.714285714285714</v>
      </c>
      <c r="K29" s="14">
        <v>16.899999999999999</v>
      </c>
      <c r="L29" s="4">
        <f t="shared" si="1"/>
        <v>21.778350515463917</v>
      </c>
      <c r="M29" s="18">
        <v>240.28</v>
      </c>
      <c r="N29" s="4">
        <f t="shared" si="2"/>
        <v>18.812427168303646</v>
      </c>
      <c r="O29" s="4">
        <v>102.65</v>
      </c>
      <c r="P29" s="4">
        <f t="shared" si="3"/>
        <v>14.666341938626399</v>
      </c>
      <c r="Q29" s="14">
        <f t="shared" si="4"/>
        <v>65.97140533667968</v>
      </c>
    </row>
    <row r="30" spans="1:17" ht="12.75" customHeight="1">
      <c r="A30" s="5"/>
      <c r="B30" s="5"/>
      <c r="C30" s="5"/>
      <c r="D30" s="46">
        <v>1107</v>
      </c>
      <c r="E30" s="43" t="s">
        <v>139</v>
      </c>
      <c r="F30" s="43"/>
      <c r="G30" s="43" t="s">
        <v>121</v>
      </c>
      <c r="H30" s="36">
        <v>11</v>
      </c>
      <c r="I30" s="4">
        <v>43.5</v>
      </c>
      <c r="J30" s="4">
        <f t="shared" si="0"/>
        <v>17.261904761904763</v>
      </c>
      <c r="K30" s="16">
        <v>14.2</v>
      </c>
      <c r="L30" s="4">
        <f t="shared" si="1"/>
        <v>18.298969072164951</v>
      </c>
      <c r="M30" s="15">
        <v>208.92</v>
      </c>
      <c r="N30" s="4">
        <f t="shared" si="2"/>
        <v>21.63627225732338</v>
      </c>
      <c r="O30" s="32">
        <v>96.39</v>
      </c>
      <c r="P30" s="4">
        <f t="shared" si="3"/>
        <v>15.618840128644051</v>
      </c>
      <c r="Q30" s="14">
        <f t="shared" si="4"/>
        <v>72.815986220037146</v>
      </c>
    </row>
    <row r="31" spans="1:17" ht="15">
      <c r="A31" s="4" t="s">
        <v>27</v>
      </c>
      <c r="B31" s="4">
        <v>51530</v>
      </c>
      <c r="C31" s="4">
        <v>52833</v>
      </c>
      <c r="D31" s="46">
        <v>1106</v>
      </c>
      <c r="E31" s="43" t="s">
        <v>138</v>
      </c>
      <c r="F31" s="43"/>
      <c r="G31" s="43" t="s">
        <v>113</v>
      </c>
      <c r="H31" s="36">
        <v>11</v>
      </c>
      <c r="I31" s="4">
        <v>39</v>
      </c>
      <c r="J31" s="4">
        <f t="shared" si="0"/>
        <v>15.476190476190476</v>
      </c>
      <c r="K31" s="16">
        <v>14.8</v>
      </c>
      <c r="L31" s="4">
        <f t="shared" si="1"/>
        <v>19.072164948453608</v>
      </c>
      <c r="M31" s="15">
        <v>180.81</v>
      </c>
      <c r="N31" s="4">
        <f t="shared" si="2"/>
        <v>25</v>
      </c>
      <c r="O31" s="32">
        <v>88.73</v>
      </c>
      <c r="P31" s="4">
        <f t="shared" si="3"/>
        <v>16.967203876930011</v>
      </c>
      <c r="Q31" s="14">
        <f t="shared" si="4"/>
        <v>76.5155593015741</v>
      </c>
    </row>
    <row r="32" spans="1:17" ht="15">
      <c r="A32" s="4" t="s">
        <v>26</v>
      </c>
      <c r="B32" s="4">
        <v>51392</v>
      </c>
      <c r="C32" s="4">
        <v>52755</v>
      </c>
      <c r="D32" s="46">
        <v>1105</v>
      </c>
      <c r="E32" s="43" t="s">
        <v>137</v>
      </c>
      <c r="F32" s="43"/>
      <c r="G32" s="43" t="s">
        <v>119</v>
      </c>
      <c r="H32" s="36">
        <v>11</v>
      </c>
      <c r="I32" s="4">
        <v>42.5</v>
      </c>
      <c r="J32" s="4">
        <f t="shared" si="0"/>
        <v>16.865079365079364</v>
      </c>
      <c r="K32" s="16">
        <v>12.3</v>
      </c>
      <c r="L32" s="4">
        <f t="shared" si="1"/>
        <v>15.850515463917526</v>
      </c>
      <c r="M32" s="15">
        <v>221</v>
      </c>
      <c r="N32" s="4">
        <f t="shared" si="2"/>
        <v>20.453619909502262</v>
      </c>
      <c r="O32" s="32">
        <v>110.14</v>
      </c>
      <c r="P32" s="4">
        <f t="shared" si="3"/>
        <v>13.668966769566007</v>
      </c>
      <c r="Q32" s="14">
        <f t="shared" si="4"/>
        <v>66.838181508065162</v>
      </c>
    </row>
    <row r="33" spans="1:17" ht="15">
      <c r="A33" s="4" t="s">
        <v>25</v>
      </c>
      <c r="B33" s="4">
        <v>51440</v>
      </c>
      <c r="C33" s="4">
        <v>52887</v>
      </c>
      <c r="D33" s="46">
        <v>1104</v>
      </c>
      <c r="E33" s="43" t="s">
        <v>135</v>
      </c>
      <c r="F33" s="43"/>
      <c r="G33" s="43" t="s">
        <v>136</v>
      </c>
      <c r="H33" s="36">
        <v>11</v>
      </c>
      <c r="I33" s="4">
        <v>43</v>
      </c>
      <c r="J33" s="4">
        <f t="shared" si="0"/>
        <v>17.063492063492063</v>
      </c>
      <c r="K33" s="16">
        <v>11.5</v>
      </c>
      <c r="L33" s="4">
        <f t="shared" si="1"/>
        <v>14.81958762886598</v>
      </c>
      <c r="M33" s="15">
        <v>202.71</v>
      </c>
      <c r="N33" s="4">
        <f t="shared" si="2"/>
        <v>22.29909723249963</v>
      </c>
      <c r="O33" s="32">
        <v>60.51</v>
      </c>
      <c r="P33" s="4">
        <f t="shared" si="3"/>
        <v>24.880185093372997</v>
      </c>
      <c r="Q33" s="14">
        <f t="shared" si="4"/>
        <v>79.062362018230672</v>
      </c>
    </row>
    <row r="34" spans="1:17" ht="15">
      <c r="A34" s="5"/>
      <c r="B34" s="5"/>
      <c r="C34" s="5"/>
      <c r="D34" s="46">
        <v>1103</v>
      </c>
      <c r="E34" s="43" t="s">
        <v>133</v>
      </c>
      <c r="F34" s="43"/>
      <c r="G34" s="43" t="s">
        <v>134</v>
      </c>
      <c r="H34" s="40">
        <v>11</v>
      </c>
      <c r="I34" s="4">
        <v>37</v>
      </c>
      <c r="J34" s="4">
        <f t="shared" si="0"/>
        <v>14.682539682539682</v>
      </c>
      <c r="K34" s="16">
        <v>15.3</v>
      </c>
      <c r="L34" s="4">
        <f t="shared" si="1"/>
        <v>19.716494845360828</v>
      </c>
      <c r="M34" s="15">
        <v>205</v>
      </c>
      <c r="N34" s="4">
        <f t="shared" si="2"/>
        <v>22.05</v>
      </c>
      <c r="O34" s="32">
        <v>76.92</v>
      </c>
      <c r="P34" s="4">
        <f t="shared" si="3"/>
        <v>19.572282891315652</v>
      </c>
      <c r="Q34" s="14">
        <f t="shared" si="4"/>
        <v>76.02131741921616</v>
      </c>
    </row>
    <row r="35" spans="1:17" ht="15">
      <c r="A35" s="4" t="s">
        <v>78</v>
      </c>
      <c r="B35" s="4">
        <v>51491</v>
      </c>
      <c r="C35" s="4">
        <v>52871</v>
      </c>
      <c r="D35" s="48">
        <v>1043</v>
      </c>
      <c r="E35" s="43" t="s">
        <v>241</v>
      </c>
      <c r="F35" s="43"/>
      <c r="G35" s="43" t="s">
        <v>281</v>
      </c>
      <c r="H35" s="36">
        <v>10</v>
      </c>
      <c r="I35" s="4">
        <v>47.5</v>
      </c>
      <c r="J35" s="4">
        <f t="shared" si="0"/>
        <v>18.849206349206348</v>
      </c>
      <c r="K35" s="14">
        <v>10.3</v>
      </c>
      <c r="L35" s="4">
        <f t="shared" si="1"/>
        <v>13.273195876288661</v>
      </c>
      <c r="M35" s="18">
        <v>264.89999999999998</v>
      </c>
      <c r="N35" s="4">
        <f t="shared" si="2"/>
        <v>17.063986409966027</v>
      </c>
      <c r="O35" s="4">
        <v>101.26</v>
      </c>
      <c r="P35" s="4">
        <f t="shared" si="3"/>
        <v>14.867667390874974</v>
      </c>
      <c r="Q35" s="14">
        <f t="shared" si="4"/>
        <v>64.054056026336013</v>
      </c>
    </row>
    <row r="36" spans="1:17" ht="15">
      <c r="A36" s="4" t="s">
        <v>75</v>
      </c>
      <c r="B36" s="4">
        <v>51620</v>
      </c>
      <c r="C36" s="4">
        <v>52818</v>
      </c>
      <c r="D36" s="47">
        <v>1042</v>
      </c>
      <c r="E36" s="43" t="s">
        <v>276</v>
      </c>
      <c r="F36" s="43"/>
      <c r="G36" s="43" t="s">
        <v>121</v>
      </c>
      <c r="H36" s="36">
        <v>10</v>
      </c>
      <c r="I36" s="4">
        <v>18.5</v>
      </c>
      <c r="J36" s="4">
        <f t="shared" si="0"/>
        <v>7.3412698412698409</v>
      </c>
      <c r="K36" s="14">
        <v>10.199999999999999</v>
      </c>
      <c r="L36" s="4">
        <f t="shared" si="1"/>
        <v>13.144329896907216</v>
      </c>
      <c r="M36" s="18">
        <v>236.6</v>
      </c>
      <c r="N36" s="4">
        <f t="shared" si="2"/>
        <v>19.105029585798817</v>
      </c>
      <c r="O36" s="4">
        <v>86.23</v>
      </c>
      <c r="P36" s="4">
        <f t="shared" si="3"/>
        <v>17.459120955583902</v>
      </c>
      <c r="Q36" s="14">
        <f t="shared" si="4"/>
        <v>57.049750279559774</v>
      </c>
    </row>
    <row r="37" spans="1:17" ht="15">
      <c r="A37" s="4" t="s">
        <v>65</v>
      </c>
      <c r="B37" s="4">
        <v>51890</v>
      </c>
      <c r="C37" s="4">
        <v>52917</v>
      </c>
      <c r="D37" s="47">
        <v>1038</v>
      </c>
      <c r="E37" s="43" t="s">
        <v>244</v>
      </c>
      <c r="F37" s="43"/>
      <c r="G37" s="43" t="s">
        <v>245</v>
      </c>
      <c r="H37" s="36">
        <v>10</v>
      </c>
      <c r="I37" s="4">
        <v>28</v>
      </c>
      <c r="J37" s="4">
        <f t="shared" si="0"/>
        <v>11.111111111111111</v>
      </c>
      <c r="K37" s="14">
        <v>11.3</v>
      </c>
      <c r="L37" s="4">
        <f t="shared" si="1"/>
        <v>14.561855670103094</v>
      </c>
      <c r="M37" s="18">
        <v>228.31</v>
      </c>
      <c r="N37" s="4">
        <f t="shared" si="2"/>
        <v>19.798738557224826</v>
      </c>
      <c r="O37" s="4">
        <v>126.44</v>
      </c>
      <c r="P37" s="4">
        <f t="shared" si="3"/>
        <v>11.906833280607403</v>
      </c>
      <c r="Q37" s="14">
        <f t="shared" si="4"/>
        <v>57.378538619046438</v>
      </c>
    </row>
    <row r="38" spans="1:17" ht="15">
      <c r="A38" s="4" t="s">
        <v>64</v>
      </c>
      <c r="B38" s="4">
        <v>51500</v>
      </c>
      <c r="C38" s="4">
        <v>52875</v>
      </c>
      <c r="D38" s="58">
        <v>1036</v>
      </c>
      <c r="E38" s="43" t="s">
        <v>242</v>
      </c>
      <c r="F38" s="43"/>
      <c r="G38" s="43" t="s">
        <v>243</v>
      </c>
      <c r="H38" s="59">
        <v>10</v>
      </c>
      <c r="I38" s="4">
        <v>48.5</v>
      </c>
      <c r="J38" s="4">
        <f t="shared" si="0"/>
        <v>19.246031746031747</v>
      </c>
      <c r="K38" s="14">
        <v>10.8</v>
      </c>
      <c r="L38" s="4">
        <f t="shared" si="1"/>
        <v>13.917525773195877</v>
      </c>
      <c r="M38" s="18">
        <v>227.72</v>
      </c>
      <c r="N38" s="4">
        <f t="shared" si="2"/>
        <v>19.850035130862462</v>
      </c>
      <c r="O38" s="4">
        <v>89.91</v>
      </c>
      <c r="P38" s="4">
        <f t="shared" si="3"/>
        <v>16.744522300077858</v>
      </c>
      <c r="Q38" s="14">
        <f t="shared" si="4"/>
        <v>69.75811495016795</v>
      </c>
    </row>
    <row r="39" spans="1:17" ht="15">
      <c r="A39" s="4" t="s">
        <v>71</v>
      </c>
      <c r="B39" s="4">
        <v>51467</v>
      </c>
      <c r="C39" s="4">
        <v>52878</v>
      </c>
      <c r="D39" s="47">
        <v>1035</v>
      </c>
      <c r="E39" s="43" t="s">
        <v>258</v>
      </c>
      <c r="F39" s="43"/>
      <c r="G39" s="43" t="s">
        <v>177</v>
      </c>
      <c r="H39" s="36">
        <v>10</v>
      </c>
      <c r="I39" s="4">
        <v>45.5</v>
      </c>
      <c r="J39" s="4">
        <f t="shared" si="0"/>
        <v>18.055555555555557</v>
      </c>
      <c r="K39" s="14">
        <v>15.4</v>
      </c>
      <c r="L39" s="4">
        <f t="shared" si="1"/>
        <v>19.845360824742269</v>
      </c>
      <c r="M39" s="18">
        <v>198.59</v>
      </c>
      <c r="N39" s="4">
        <f t="shared" si="2"/>
        <v>22.761720126894605</v>
      </c>
      <c r="O39" s="4">
        <v>83.88</v>
      </c>
      <c r="P39" s="4">
        <f t="shared" si="3"/>
        <v>17.948259418216502</v>
      </c>
      <c r="Q39" s="14">
        <f t="shared" si="4"/>
        <v>78.610895925408926</v>
      </c>
    </row>
    <row r="40" spans="1:17" ht="15" customHeight="1">
      <c r="A40" s="4" t="s">
        <v>70</v>
      </c>
      <c r="B40" s="4">
        <v>51656</v>
      </c>
      <c r="C40" s="4">
        <v>52843</v>
      </c>
      <c r="D40" s="47">
        <v>1034</v>
      </c>
      <c r="E40" s="43" t="s">
        <v>257</v>
      </c>
      <c r="F40" s="43"/>
      <c r="G40" s="43" t="s">
        <v>121</v>
      </c>
      <c r="H40" s="36">
        <v>10</v>
      </c>
      <c r="I40" s="4">
        <v>46.5</v>
      </c>
      <c r="J40" s="4">
        <f t="shared" si="0"/>
        <v>18.452380952380953</v>
      </c>
      <c r="K40" s="14">
        <v>12.4</v>
      </c>
      <c r="L40" s="4">
        <f t="shared" si="1"/>
        <v>15.979381443298971</v>
      </c>
      <c r="M40" s="18">
        <v>234.97</v>
      </c>
      <c r="N40" s="4">
        <f t="shared" si="2"/>
        <v>19.237562241988339</v>
      </c>
      <c r="O40" s="4">
        <v>80.55</v>
      </c>
      <c r="P40" s="4">
        <f t="shared" si="3"/>
        <v>18.690254500310367</v>
      </c>
      <c r="Q40" s="14">
        <f t="shared" si="4"/>
        <v>72.359579137978642</v>
      </c>
    </row>
    <row r="41" spans="1:17" ht="15">
      <c r="A41" s="4" t="s">
        <v>29</v>
      </c>
      <c r="B41" s="4">
        <v>51503</v>
      </c>
      <c r="C41" s="4">
        <v>52876</v>
      </c>
      <c r="D41" s="46">
        <v>1033</v>
      </c>
      <c r="E41" s="43" t="s">
        <v>145</v>
      </c>
      <c r="F41" s="43"/>
      <c r="G41" s="43" t="s">
        <v>119</v>
      </c>
      <c r="H41" s="36">
        <v>10</v>
      </c>
      <c r="I41" s="4">
        <v>40.5</v>
      </c>
      <c r="J41" s="4">
        <f t="shared" ref="J41:J72" si="5">$D$3*I41/$D$4</f>
        <v>16.071428571428573</v>
      </c>
      <c r="K41" s="16">
        <v>3</v>
      </c>
      <c r="L41" s="4">
        <f t="shared" ref="L41:L72" si="6">$G$3*K41/$G$4</f>
        <v>3.8659793814432994</v>
      </c>
      <c r="M41" s="15">
        <v>289.64</v>
      </c>
      <c r="N41" s="4">
        <f t="shared" ref="N41:N72" si="7">$J$3*$J$4/M41</f>
        <v>15.606442480320398</v>
      </c>
      <c r="O41" s="32">
        <v>102.55</v>
      </c>
      <c r="P41" s="4">
        <f t="shared" ref="P41:P72" si="8">$N$3*$N$4/O41</f>
        <v>14.680643588493417</v>
      </c>
      <c r="Q41" s="14">
        <f t="shared" ref="Q41:Q72" si="9">SUM(J41,L41,N41,P41)</f>
        <v>50.224494021685686</v>
      </c>
    </row>
    <row r="42" spans="1:17" s="1" customFormat="1" ht="15">
      <c r="A42" s="4" t="s">
        <v>28</v>
      </c>
      <c r="B42" s="4">
        <v>51494</v>
      </c>
      <c r="C42" s="4">
        <v>52872</v>
      </c>
      <c r="D42" s="46">
        <v>1032</v>
      </c>
      <c r="E42" s="43" t="s">
        <v>143</v>
      </c>
      <c r="F42" s="43"/>
      <c r="G42" s="43" t="s">
        <v>144</v>
      </c>
      <c r="H42" s="36">
        <v>10</v>
      </c>
      <c r="I42" s="4">
        <v>40.5</v>
      </c>
      <c r="J42" s="4">
        <f t="shared" si="5"/>
        <v>16.071428571428573</v>
      </c>
      <c r="K42" s="16">
        <v>14.3</v>
      </c>
      <c r="L42" s="4">
        <f t="shared" si="6"/>
        <v>18.427835051546392</v>
      </c>
      <c r="M42" s="15">
        <v>233.53</v>
      </c>
      <c r="N42" s="4">
        <f t="shared" si="7"/>
        <v>19.35618550079219</v>
      </c>
      <c r="O42" s="32">
        <v>89.43</v>
      </c>
      <c r="P42" s="4">
        <f t="shared" si="8"/>
        <v>16.834395616683437</v>
      </c>
      <c r="Q42" s="14">
        <f t="shared" si="9"/>
        <v>70.689844740450596</v>
      </c>
    </row>
    <row r="43" spans="1:17" ht="15.75" customHeight="1">
      <c r="A43" s="4" t="s">
        <v>62</v>
      </c>
      <c r="B43" s="4">
        <v>51395</v>
      </c>
      <c r="C43" s="4">
        <v>52756</v>
      </c>
      <c r="D43" s="47">
        <v>1031</v>
      </c>
      <c r="E43" s="43" t="s">
        <v>240</v>
      </c>
      <c r="F43" s="43"/>
      <c r="G43" s="43" t="s">
        <v>184</v>
      </c>
      <c r="H43" s="36">
        <v>10</v>
      </c>
      <c r="I43" s="4">
        <v>47</v>
      </c>
      <c r="J43" s="4">
        <f t="shared" si="5"/>
        <v>18.650793650793652</v>
      </c>
      <c r="K43" s="14">
        <v>19.100000000000001</v>
      </c>
      <c r="L43" s="4">
        <f t="shared" si="6"/>
        <v>24.613402061855673</v>
      </c>
      <c r="M43" s="18">
        <v>221.59</v>
      </c>
      <c r="N43" s="4">
        <f t="shared" si="7"/>
        <v>20.399160611940971</v>
      </c>
      <c r="O43" s="4">
        <v>76.11</v>
      </c>
      <c r="P43" s="4">
        <f t="shared" si="8"/>
        <v>19.780580738404939</v>
      </c>
      <c r="Q43" s="14">
        <f t="shared" si="9"/>
        <v>83.443937062995232</v>
      </c>
    </row>
    <row r="44" spans="1:17" ht="12.75" customHeight="1">
      <c r="A44" s="4" t="s">
        <v>61</v>
      </c>
      <c r="B44" s="4">
        <v>51947</v>
      </c>
      <c r="C44" s="4">
        <v>52909</v>
      </c>
      <c r="D44" s="48">
        <v>1030</v>
      </c>
      <c r="E44" s="43" t="s">
        <v>238</v>
      </c>
      <c r="F44" s="43"/>
      <c r="G44" s="43" t="s">
        <v>239</v>
      </c>
      <c r="H44" s="42">
        <v>10</v>
      </c>
      <c r="I44" s="4">
        <v>46.5</v>
      </c>
      <c r="J44" s="4">
        <f t="shared" si="5"/>
        <v>18.452380952380953</v>
      </c>
      <c r="K44" s="14">
        <v>16.7</v>
      </c>
      <c r="L44" s="4">
        <f t="shared" si="6"/>
        <v>21.520618556701031</v>
      </c>
      <c r="M44" s="18">
        <v>205.94</v>
      </c>
      <c r="N44" s="4">
        <f t="shared" si="7"/>
        <v>21.949354180829367</v>
      </c>
      <c r="O44" s="4">
        <v>71.599999999999994</v>
      </c>
      <c r="P44" s="4">
        <f t="shared" si="8"/>
        <v>21.026536312849164</v>
      </c>
      <c r="Q44" s="14">
        <f t="shared" si="9"/>
        <v>82.948890002760521</v>
      </c>
    </row>
    <row r="45" spans="1:17" ht="12.75" customHeight="1">
      <c r="A45" s="4" t="s">
        <v>60</v>
      </c>
      <c r="B45" s="4">
        <v>51926</v>
      </c>
      <c r="C45" s="4">
        <v>52914</v>
      </c>
      <c r="D45" s="47">
        <v>1029</v>
      </c>
      <c r="E45" s="43" t="s">
        <v>237</v>
      </c>
      <c r="F45" s="43"/>
      <c r="G45" s="43" t="s">
        <v>113</v>
      </c>
      <c r="H45" s="36">
        <v>10</v>
      </c>
      <c r="I45" s="4">
        <v>44.5</v>
      </c>
      <c r="J45" s="4">
        <f t="shared" si="5"/>
        <v>17.658730158730158</v>
      </c>
      <c r="K45" s="14">
        <v>19.399999999999999</v>
      </c>
      <c r="L45" s="4">
        <f t="shared" si="6"/>
        <v>25</v>
      </c>
      <c r="M45" s="18">
        <v>253.5</v>
      </c>
      <c r="N45" s="4">
        <f t="shared" si="7"/>
        <v>17.831360946745562</v>
      </c>
      <c r="O45" s="4">
        <v>76.25</v>
      </c>
      <c r="P45" s="4">
        <f t="shared" si="8"/>
        <v>19.744262295081967</v>
      </c>
      <c r="Q45" s="14">
        <f t="shared" si="9"/>
        <v>80.234353400557694</v>
      </c>
    </row>
    <row r="46" spans="1:17" ht="12.75" customHeight="1">
      <c r="A46" s="4" t="s">
        <v>59</v>
      </c>
      <c r="B46" s="4">
        <v>51707</v>
      </c>
      <c r="C46" s="4">
        <v>52941</v>
      </c>
      <c r="D46" s="47">
        <v>1028</v>
      </c>
      <c r="E46" s="43" t="s">
        <v>236</v>
      </c>
      <c r="F46" s="43"/>
      <c r="G46" s="43" t="s">
        <v>121</v>
      </c>
      <c r="H46" s="36">
        <v>10</v>
      </c>
      <c r="I46" s="20" t="s">
        <v>291</v>
      </c>
      <c r="J46" s="4">
        <f t="shared" si="5"/>
        <v>19.047619047619047</v>
      </c>
      <c r="K46" s="14">
        <v>0</v>
      </c>
      <c r="L46" s="4">
        <f t="shared" si="6"/>
        <v>0</v>
      </c>
      <c r="M46" s="18">
        <v>207.34</v>
      </c>
      <c r="N46" s="4">
        <f t="shared" si="7"/>
        <v>21.801147873058742</v>
      </c>
      <c r="O46" s="4">
        <v>89.76</v>
      </c>
      <c r="P46" s="4">
        <f t="shared" si="8"/>
        <v>16.772504456327983</v>
      </c>
      <c r="Q46" s="14">
        <f t="shared" si="9"/>
        <v>57.621271377005769</v>
      </c>
    </row>
    <row r="47" spans="1:17" ht="12.75" customHeight="1">
      <c r="A47" s="4" t="s">
        <v>48</v>
      </c>
      <c r="B47" s="4">
        <v>51827</v>
      </c>
      <c r="C47" s="4">
        <v>52793</v>
      </c>
      <c r="D47" s="47">
        <v>1027</v>
      </c>
      <c r="E47" s="43" t="s">
        <v>215</v>
      </c>
      <c r="F47" s="43"/>
      <c r="G47" s="43" t="s">
        <v>117</v>
      </c>
      <c r="H47" s="36">
        <v>10</v>
      </c>
      <c r="I47" s="4">
        <v>40.5</v>
      </c>
      <c r="J47" s="4">
        <f t="shared" si="5"/>
        <v>16.071428571428573</v>
      </c>
      <c r="K47" s="14">
        <v>15.7</v>
      </c>
      <c r="L47" s="4">
        <f t="shared" si="6"/>
        <v>20.231958762886599</v>
      </c>
      <c r="M47" s="18">
        <v>216.75</v>
      </c>
      <c r="N47" s="4">
        <f t="shared" si="7"/>
        <v>20.854671280276818</v>
      </c>
      <c r="O47" s="4">
        <v>72.31</v>
      </c>
      <c r="P47" s="4">
        <f t="shared" si="8"/>
        <v>20.820080210206058</v>
      </c>
      <c r="Q47" s="14">
        <f t="shared" si="9"/>
        <v>77.978138824798052</v>
      </c>
    </row>
    <row r="48" spans="1:17" ht="12.75" customHeight="1">
      <c r="A48" s="5"/>
      <c r="B48" s="5"/>
      <c r="C48" s="5"/>
      <c r="D48" s="45">
        <v>1020</v>
      </c>
      <c r="E48" s="43" t="s">
        <v>183</v>
      </c>
      <c r="F48" s="43"/>
      <c r="G48" s="43" t="s">
        <v>184</v>
      </c>
      <c r="H48" s="34">
        <v>10</v>
      </c>
      <c r="I48" s="4">
        <v>51</v>
      </c>
      <c r="J48" s="4">
        <f t="shared" si="5"/>
        <v>20.238095238095237</v>
      </c>
      <c r="K48" s="16">
        <v>16.2</v>
      </c>
      <c r="L48" s="4">
        <f t="shared" si="6"/>
        <v>20.876288659793815</v>
      </c>
      <c r="M48" s="15">
        <v>202.44</v>
      </c>
      <c r="N48" s="4">
        <f t="shared" si="7"/>
        <v>22.328838174273859</v>
      </c>
      <c r="O48" s="32">
        <v>73.319999999999993</v>
      </c>
      <c r="P48" s="4">
        <f t="shared" si="8"/>
        <v>20.53327877795963</v>
      </c>
      <c r="Q48" s="14">
        <f t="shared" si="9"/>
        <v>83.976500850122534</v>
      </c>
    </row>
    <row r="49" spans="1:17" ht="12.75" customHeight="1">
      <c r="A49" s="5"/>
      <c r="B49" s="5"/>
      <c r="C49" s="5"/>
      <c r="D49" s="46">
        <v>1019</v>
      </c>
      <c r="E49" s="43" t="s">
        <v>182</v>
      </c>
      <c r="F49" s="43"/>
      <c r="G49" s="43" t="s">
        <v>121</v>
      </c>
      <c r="H49" s="34">
        <v>10</v>
      </c>
      <c r="I49" s="4">
        <v>34</v>
      </c>
      <c r="J49" s="4">
        <f t="shared" si="5"/>
        <v>13.492063492063492</v>
      </c>
      <c r="K49" s="16">
        <v>0</v>
      </c>
      <c r="L49" s="4">
        <f t="shared" si="6"/>
        <v>0</v>
      </c>
      <c r="M49" s="15">
        <v>50000</v>
      </c>
      <c r="N49" s="4">
        <f t="shared" si="7"/>
        <v>9.0404999999999999E-2</v>
      </c>
      <c r="O49" s="32">
        <v>50000</v>
      </c>
      <c r="P49" s="4">
        <f t="shared" si="8"/>
        <v>3.0110000000000001E-2</v>
      </c>
      <c r="Q49" s="14">
        <f t="shared" si="9"/>
        <v>13.612578492063493</v>
      </c>
    </row>
    <row r="50" spans="1:17" ht="12.75" customHeight="1">
      <c r="A50" s="4" t="s">
        <v>31</v>
      </c>
      <c r="B50" s="4">
        <v>51701</v>
      </c>
      <c r="C50" s="4">
        <v>52937</v>
      </c>
      <c r="D50" s="45">
        <v>1018</v>
      </c>
      <c r="E50" s="43" t="s">
        <v>180</v>
      </c>
      <c r="F50" s="43"/>
      <c r="G50" s="43" t="s">
        <v>181</v>
      </c>
      <c r="H50" s="34">
        <v>10</v>
      </c>
      <c r="I50" s="4">
        <v>48</v>
      </c>
      <c r="J50" s="4">
        <f t="shared" si="5"/>
        <v>19.047619047619047</v>
      </c>
      <c r="K50" s="16">
        <v>14.2</v>
      </c>
      <c r="L50" s="4">
        <f t="shared" si="6"/>
        <v>18.298969072164951</v>
      </c>
      <c r="M50" s="15">
        <v>216.71</v>
      </c>
      <c r="N50" s="4">
        <f t="shared" si="7"/>
        <v>20.858520603571591</v>
      </c>
      <c r="O50" s="32">
        <v>95.74</v>
      </c>
      <c r="P50" s="4">
        <f t="shared" si="8"/>
        <v>15.724879883016504</v>
      </c>
      <c r="Q50" s="14">
        <f t="shared" si="9"/>
        <v>73.929988606372092</v>
      </c>
    </row>
    <row r="51" spans="1:17" ht="12.75" customHeight="1">
      <c r="A51" s="4" t="s">
        <v>42</v>
      </c>
      <c r="B51" s="4">
        <v>51893</v>
      </c>
      <c r="C51" s="4">
        <v>52918</v>
      </c>
      <c r="D51" s="47">
        <v>1013</v>
      </c>
      <c r="E51" s="43" t="s">
        <v>199</v>
      </c>
      <c r="F51" s="43"/>
      <c r="G51" s="43" t="s">
        <v>200</v>
      </c>
      <c r="H51" s="36">
        <v>10</v>
      </c>
      <c r="I51" s="4">
        <v>33.5</v>
      </c>
      <c r="J51" s="4">
        <f t="shared" si="5"/>
        <v>13.293650793650794</v>
      </c>
      <c r="K51" s="14">
        <v>0</v>
      </c>
      <c r="L51" s="4">
        <f t="shared" si="6"/>
        <v>0</v>
      </c>
      <c r="M51" s="18">
        <v>50000</v>
      </c>
      <c r="N51" s="4">
        <f t="shared" si="7"/>
        <v>9.0404999999999999E-2</v>
      </c>
      <c r="O51" s="4">
        <v>135.79</v>
      </c>
      <c r="P51" s="4">
        <f t="shared" si="8"/>
        <v>11.08697253111422</v>
      </c>
      <c r="Q51" s="14">
        <f t="shared" si="9"/>
        <v>24.471028324765015</v>
      </c>
    </row>
    <row r="52" spans="1:17" ht="12.75" customHeight="1">
      <c r="A52" s="5"/>
      <c r="B52" s="5"/>
      <c r="C52" s="5"/>
      <c r="D52" s="45">
        <v>1012</v>
      </c>
      <c r="E52" s="43" t="s">
        <v>178</v>
      </c>
      <c r="F52" s="43"/>
      <c r="G52" s="43" t="s">
        <v>179</v>
      </c>
      <c r="H52" s="36">
        <v>10</v>
      </c>
      <c r="I52" s="4">
        <v>52.5</v>
      </c>
      <c r="J52" s="4">
        <f t="shared" si="5"/>
        <v>20.833333333333332</v>
      </c>
      <c r="K52" s="16">
        <v>13.6</v>
      </c>
      <c r="L52" s="4">
        <f t="shared" si="6"/>
        <v>17.52577319587629</v>
      </c>
      <c r="M52" s="15">
        <v>214.35</v>
      </c>
      <c r="N52" s="4">
        <f t="shared" si="7"/>
        <v>21.088173547935622</v>
      </c>
      <c r="O52" s="32">
        <v>92.05</v>
      </c>
      <c r="P52" s="4">
        <f t="shared" si="8"/>
        <v>16.355241716458448</v>
      </c>
      <c r="Q52" s="14">
        <f t="shared" si="9"/>
        <v>75.802521793603702</v>
      </c>
    </row>
    <row r="53" spans="1:17" ht="15">
      <c r="A53" s="4" t="s">
        <v>30</v>
      </c>
      <c r="B53" s="4">
        <v>51875</v>
      </c>
      <c r="C53" s="4">
        <v>52795</v>
      </c>
      <c r="D53" s="45">
        <v>1011</v>
      </c>
      <c r="E53" s="43" t="s">
        <v>176</v>
      </c>
      <c r="F53" s="43"/>
      <c r="G53" s="43" t="s">
        <v>177</v>
      </c>
      <c r="H53" s="34">
        <v>10</v>
      </c>
      <c r="I53" s="4">
        <v>52</v>
      </c>
      <c r="J53" s="4">
        <f t="shared" si="5"/>
        <v>20.634920634920636</v>
      </c>
      <c r="K53" s="16">
        <v>15.2</v>
      </c>
      <c r="L53" s="4">
        <f t="shared" si="6"/>
        <v>19.587628865979383</v>
      </c>
      <c r="M53" s="15">
        <v>249.31</v>
      </c>
      <c r="N53" s="4">
        <f t="shared" si="7"/>
        <v>18.131041675023063</v>
      </c>
      <c r="O53" s="32">
        <v>96.73</v>
      </c>
      <c r="P53" s="4">
        <f t="shared" si="8"/>
        <v>15.563940866328956</v>
      </c>
      <c r="Q53" s="14">
        <f t="shared" si="9"/>
        <v>73.917532042252034</v>
      </c>
    </row>
    <row r="54" spans="1:17" ht="15">
      <c r="A54" s="4" t="s">
        <v>24</v>
      </c>
      <c r="B54" s="4">
        <v>51737</v>
      </c>
      <c r="C54" s="4">
        <v>52809</v>
      </c>
      <c r="D54" s="46">
        <v>1008</v>
      </c>
      <c r="E54" s="43" t="s">
        <v>131</v>
      </c>
      <c r="F54" s="43"/>
      <c r="G54" s="43" t="s">
        <v>132</v>
      </c>
      <c r="H54" s="39">
        <v>10</v>
      </c>
      <c r="I54" s="4">
        <v>40</v>
      </c>
      <c r="J54" s="4">
        <f t="shared" si="5"/>
        <v>15.873015873015873</v>
      </c>
      <c r="K54" s="16">
        <v>7.4</v>
      </c>
      <c r="L54" s="4">
        <f t="shared" si="6"/>
        <v>9.536082474226804</v>
      </c>
      <c r="M54" s="15">
        <v>214.44</v>
      </c>
      <c r="N54" s="4">
        <f t="shared" si="7"/>
        <v>21.079322887520984</v>
      </c>
      <c r="O54" s="32">
        <v>84.87</v>
      </c>
      <c r="P54" s="4">
        <f t="shared" si="8"/>
        <v>17.738894780252149</v>
      </c>
      <c r="Q54" s="14">
        <f t="shared" si="9"/>
        <v>64.227316015015816</v>
      </c>
    </row>
    <row r="55" spans="1:17" ht="15">
      <c r="A55" s="5"/>
      <c r="B55" s="5"/>
      <c r="C55" s="5"/>
      <c r="D55" s="45">
        <v>1007</v>
      </c>
      <c r="E55" s="43" t="s">
        <v>129</v>
      </c>
      <c r="F55" s="43"/>
      <c r="G55" s="43" t="s">
        <v>130</v>
      </c>
      <c r="H55" s="36">
        <v>10</v>
      </c>
      <c r="I55" s="4">
        <v>45</v>
      </c>
      <c r="J55" s="4">
        <f t="shared" si="5"/>
        <v>17.857142857142858</v>
      </c>
      <c r="K55" s="16">
        <v>12.7</v>
      </c>
      <c r="L55" s="4">
        <f t="shared" si="6"/>
        <v>16.365979381443299</v>
      </c>
      <c r="M55" s="15">
        <v>249.31</v>
      </c>
      <c r="N55" s="4">
        <f t="shared" si="7"/>
        <v>18.131041675023063</v>
      </c>
      <c r="O55" s="32">
        <v>80.64</v>
      </c>
      <c r="P55" s="4">
        <f t="shared" si="8"/>
        <v>18.669394841269842</v>
      </c>
      <c r="Q55" s="14">
        <f t="shared" si="9"/>
        <v>71.023558754879062</v>
      </c>
    </row>
    <row r="56" spans="1:17" ht="15">
      <c r="A56" s="5"/>
      <c r="B56" s="5"/>
      <c r="C56" s="5"/>
      <c r="D56" s="46">
        <v>1003</v>
      </c>
      <c r="E56" s="43" t="s">
        <v>150</v>
      </c>
      <c r="F56" s="43"/>
      <c r="G56" s="43" t="s">
        <v>115</v>
      </c>
      <c r="H56" s="36">
        <v>10</v>
      </c>
      <c r="I56" s="4">
        <v>38</v>
      </c>
      <c r="J56" s="4">
        <f t="shared" si="5"/>
        <v>15.079365079365079</v>
      </c>
      <c r="K56" s="16">
        <v>9.1</v>
      </c>
      <c r="L56" s="4">
        <f t="shared" si="6"/>
        <v>11.726804123711341</v>
      </c>
      <c r="M56" s="15">
        <v>246.69</v>
      </c>
      <c r="N56" s="4">
        <f t="shared" si="7"/>
        <v>18.323604523896389</v>
      </c>
      <c r="O56" s="32">
        <v>136.97</v>
      </c>
      <c r="P56" s="4">
        <f t="shared" si="8"/>
        <v>10.991457983500037</v>
      </c>
      <c r="Q56" s="14">
        <f t="shared" si="9"/>
        <v>56.121231710472856</v>
      </c>
    </row>
    <row r="57" spans="1:17" ht="15">
      <c r="A57" s="4" t="s">
        <v>82</v>
      </c>
      <c r="B57" s="4">
        <v>51449</v>
      </c>
      <c r="C57" s="11">
        <v>52894</v>
      </c>
      <c r="D57" s="48">
        <v>965</v>
      </c>
      <c r="E57" s="43" t="s">
        <v>287</v>
      </c>
      <c r="F57" s="43"/>
      <c r="G57" s="43" t="s">
        <v>177</v>
      </c>
      <c r="H57" s="35">
        <v>9</v>
      </c>
      <c r="I57" s="11">
        <v>25.5</v>
      </c>
      <c r="J57" s="11">
        <f t="shared" si="5"/>
        <v>10.119047619047619</v>
      </c>
      <c r="K57" s="24">
        <v>0</v>
      </c>
      <c r="L57" s="11">
        <f t="shared" si="6"/>
        <v>0</v>
      </c>
      <c r="M57" s="25">
        <v>50000</v>
      </c>
      <c r="N57" s="11">
        <f t="shared" si="7"/>
        <v>9.0404999999999999E-2</v>
      </c>
      <c r="O57" s="11">
        <v>50000</v>
      </c>
      <c r="P57" s="4">
        <f t="shared" si="8"/>
        <v>3.0110000000000001E-2</v>
      </c>
      <c r="Q57" s="14">
        <f t="shared" si="9"/>
        <v>10.23956261904762</v>
      </c>
    </row>
    <row r="58" spans="1:17" ht="15">
      <c r="A58" s="4" t="s">
        <v>77</v>
      </c>
      <c r="B58" s="4">
        <v>51524</v>
      </c>
      <c r="C58" s="4">
        <v>52788</v>
      </c>
      <c r="D58" s="47">
        <v>962</v>
      </c>
      <c r="E58" s="43" t="s">
        <v>279</v>
      </c>
      <c r="F58" s="43"/>
      <c r="G58" s="43" t="s">
        <v>280</v>
      </c>
      <c r="H58" s="36">
        <v>9</v>
      </c>
      <c r="I58" s="20" t="s">
        <v>290</v>
      </c>
      <c r="J58" s="4">
        <f t="shared" si="5"/>
        <v>18.055555555555557</v>
      </c>
      <c r="K58" s="14">
        <v>14.3</v>
      </c>
      <c r="L58" s="4">
        <f t="shared" si="6"/>
        <v>18.427835051546392</v>
      </c>
      <c r="M58" s="18">
        <v>225.47</v>
      </c>
      <c r="N58" s="4">
        <f t="shared" si="7"/>
        <v>20.048121701334988</v>
      </c>
      <c r="O58" s="4">
        <v>91.75</v>
      </c>
      <c r="P58" s="4">
        <f t="shared" si="8"/>
        <v>16.408719346049047</v>
      </c>
      <c r="Q58" s="14">
        <f t="shared" si="9"/>
        <v>72.940231654485984</v>
      </c>
    </row>
    <row r="59" spans="1:17" ht="15">
      <c r="A59" s="4" t="s">
        <v>63</v>
      </c>
      <c r="B59" s="4">
        <v>51869</v>
      </c>
      <c r="C59" s="4">
        <v>52860</v>
      </c>
      <c r="D59" s="47">
        <v>953</v>
      </c>
      <c r="E59" s="43" t="s">
        <v>241</v>
      </c>
      <c r="F59" s="43"/>
      <c r="G59" s="43"/>
      <c r="H59" s="36">
        <v>9</v>
      </c>
      <c r="I59" s="4">
        <v>50.5</v>
      </c>
      <c r="J59" s="4">
        <f t="shared" si="5"/>
        <v>20.039682539682541</v>
      </c>
      <c r="K59" s="14">
        <v>7.7</v>
      </c>
      <c r="L59" s="4">
        <f t="shared" si="6"/>
        <v>9.9226804123711343</v>
      </c>
      <c r="M59" s="18">
        <v>192.88</v>
      </c>
      <c r="N59" s="4">
        <f t="shared" si="7"/>
        <v>23.43555578598092</v>
      </c>
      <c r="O59" s="4">
        <v>92.87</v>
      </c>
      <c r="P59" s="4">
        <f t="shared" si="8"/>
        <v>16.210832346290513</v>
      </c>
      <c r="Q59" s="14">
        <f t="shared" si="9"/>
        <v>69.608751084325107</v>
      </c>
    </row>
    <row r="60" spans="1:17" ht="15">
      <c r="A60" s="4" t="s">
        <v>69</v>
      </c>
      <c r="B60" s="4">
        <v>51632</v>
      </c>
      <c r="C60" s="4">
        <v>52768</v>
      </c>
      <c r="D60" s="47">
        <v>949</v>
      </c>
      <c r="E60" s="43" t="s">
        <v>182</v>
      </c>
      <c r="F60" s="43"/>
      <c r="G60" s="43"/>
      <c r="H60" s="36">
        <v>9</v>
      </c>
      <c r="I60" s="4">
        <v>31</v>
      </c>
      <c r="J60" s="4">
        <f t="shared" si="5"/>
        <v>12.301587301587302</v>
      </c>
      <c r="K60" s="14">
        <v>11.2</v>
      </c>
      <c r="L60" s="4">
        <f t="shared" si="6"/>
        <v>14.43298969072165</v>
      </c>
      <c r="M60" s="18">
        <v>215.38</v>
      </c>
      <c r="N60" s="4">
        <f t="shared" si="7"/>
        <v>20.987324728387037</v>
      </c>
      <c r="O60" s="4">
        <v>100</v>
      </c>
      <c r="P60" s="4">
        <f t="shared" si="8"/>
        <v>15.055</v>
      </c>
      <c r="Q60" s="14">
        <f t="shared" si="9"/>
        <v>62.776901720695989</v>
      </c>
    </row>
    <row r="61" spans="1:17" ht="15">
      <c r="A61" s="4" t="s">
        <v>68</v>
      </c>
      <c r="B61" s="4">
        <v>51566</v>
      </c>
      <c r="C61" s="4">
        <v>52841</v>
      </c>
      <c r="D61" s="47">
        <v>948</v>
      </c>
      <c r="E61" s="43" t="s">
        <v>183</v>
      </c>
      <c r="F61" s="43"/>
      <c r="G61" s="43"/>
      <c r="H61" s="36">
        <v>9</v>
      </c>
      <c r="I61" s="8">
        <v>41.5</v>
      </c>
      <c r="J61" s="4">
        <f t="shared" si="5"/>
        <v>16.468253968253968</v>
      </c>
      <c r="K61" s="19">
        <v>11.1</v>
      </c>
      <c r="L61" s="4">
        <f t="shared" si="6"/>
        <v>14.304123711340207</v>
      </c>
      <c r="M61" s="18">
        <v>256.12</v>
      </c>
      <c r="N61" s="4">
        <f t="shared" si="7"/>
        <v>17.648953615492736</v>
      </c>
      <c r="O61" s="4">
        <v>63.1</v>
      </c>
      <c r="P61" s="4">
        <f t="shared" si="8"/>
        <v>23.858954041204438</v>
      </c>
      <c r="Q61" s="14">
        <f t="shared" si="9"/>
        <v>72.280285336291357</v>
      </c>
    </row>
    <row r="62" spans="1:17" s="66" customFormat="1" ht="15">
      <c r="A62" s="60" t="s">
        <v>58</v>
      </c>
      <c r="B62" s="60">
        <v>51722</v>
      </c>
      <c r="C62" s="60">
        <v>52933</v>
      </c>
      <c r="D62" s="61">
        <v>943</v>
      </c>
      <c r="E62" s="62" t="s">
        <v>235</v>
      </c>
      <c r="F62" s="62"/>
      <c r="G62" s="62"/>
      <c r="H62" s="63">
        <v>9</v>
      </c>
      <c r="I62" s="60">
        <v>53.5</v>
      </c>
      <c r="J62" s="60">
        <f t="shared" si="5"/>
        <v>21.230158730158731</v>
      </c>
      <c r="K62" s="64">
        <v>14</v>
      </c>
      <c r="L62" s="60">
        <f t="shared" si="6"/>
        <v>18.041237113402062</v>
      </c>
      <c r="M62" s="65">
        <v>230.82</v>
      </c>
      <c r="N62" s="60">
        <f t="shared" si="7"/>
        <v>19.583441642838576</v>
      </c>
      <c r="O62" s="60">
        <v>60.22</v>
      </c>
      <c r="P62" s="60">
        <f t="shared" si="8"/>
        <v>25</v>
      </c>
      <c r="Q62" s="64">
        <f t="shared" si="9"/>
        <v>83.854837486399376</v>
      </c>
    </row>
    <row r="63" spans="1:17" ht="15">
      <c r="A63" s="4" t="s">
        <v>57</v>
      </c>
      <c r="B63" s="4">
        <v>51461</v>
      </c>
      <c r="C63" s="4">
        <v>52825</v>
      </c>
      <c r="D63" s="47">
        <v>942</v>
      </c>
      <c r="E63" s="43" t="s">
        <v>234</v>
      </c>
      <c r="F63" s="43"/>
      <c r="G63" s="43"/>
      <c r="H63" s="36">
        <v>9</v>
      </c>
      <c r="I63" s="20" t="s">
        <v>289</v>
      </c>
      <c r="J63" s="4">
        <f t="shared" si="5"/>
        <v>21.031746031746032</v>
      </c>
      <c r="K63" s="14">
        <v>13.8</v>
      </c>
      <c r="L63" s="4">
        <f t="shared" si="6"/>
        <v>17.783505154639176</v>
      </c>
      <c r="M63" s="18">
        <v>226.57</v>
      </c>
      <c r="N63" s="4">
        <f t="shared" si="7"/>
        <v>19.95078783598888</v>
      </c>
      <c r="O63" s="4">
        <v>88.85</v>
      </c>
      <c r="P63" s="4">
        <f t="shared" si="8"/>
        <v>16.944288126055149</v>
      </c>
      <c r="Q63" s="14">
        <f t="shared" si="9"/>
        <v>75.710327148429229</v>
      </c>
    </row>
    <row r="64" spans="1:17" ht="15">
      <c r="A64" s="4" t="s">
        <v>56</v>
      </c>
      <c r="B64" s="4">
        <v>51509</v>
      </c>
      <c r="C64" s="4">
        <v>52877</v>
      </c>
      <c r="D64" s="47">
        <v>941</v>
      </c>
      <c r="E64" s="43" t="s">
        <v>233</v>
      </c>
      <c r="F64" s="43"/>
      <c r="G64" s="43"/>
      <c r="H64" s="36">
        <v>9</v>
      </c>
      <c r="I64" s="4">
        <v>42.5</v>
      </c>
      <c r="J64" s="4">
        <f t="shared" si="5"/>
        <v>16.865079365079364</v>
      </c>
      <c r="K64" s="14">
        <v>16.3</v>
      </c>
      <c r="L64" s="4">
        <f t="shared" si="6"/>
        <v>21.005154639175259</v>
      </c>
      <c r="M64" s="18">
        <v>221.53</v>
      </c>
      <c r="N64" s="4">
        <f t="shared" si="7"/>
        <v>20.40468559563039</v>
      </c>
      <c r="O64" s="4">
        <v>72.819999999999993</v>
      </c>
      <c r="P64" s="4">
        <f t="shared" si="8"/>
        <v>20.674265311727549</v>
      </c>
      <c r="Q64" s="14">
        <f t="shared" si="9"/>
        <v>78.949184911612562</v>
      </c>
    </row>
    <row r="65" spans="1:17" ht="15">
      <c r="A65" s="4" t="s">
        <v>55</v>
      </c>
      <c r="B65" s="4">
        <v>51434</v>
      </c>
      <c r="C65" s="4">
        <v>52885</v>
      </c>
      <c r="D65" s="47">
        <v>940</v>
      </c>
      <c r="E65" s="43" t="s">
        <v>232</v>
      </c>
      <c r="F65" s="43"/>
      <c r="G65" s="43"/>
      <c r="H65" s="36">
        <v>9</v>
      </c>
      <c r="I65" s="4">
        <v>48.5</v>
      </c>
      <c r="J65" s="4">
        <f t="shared" si="5"/>
        <v>19.246031746031747</v>
      </c>
      <c r="K65" s="14">
        <v>16.3</v>
      </c>
      <c r="L65" s="4">
        <f t="shared" si="6"/>
        <v>21.005154639175259</v>
      </c>
      <c r="M65" s="18">
        <v>236.21</v>
      </c>
      <c r="N65" s="4">
        <f t="shared" si="7"/>
        <v>19.13657338808687</v>
      </c>
      <c r="O65" s="4">
        <v>65.959999999999994</v>
      </c>
      <c r="P65" s="4">
        <f t="shared" si="8"/>
        <v>22.824439053972107</v>
      </c>
      <c r="Q65" s="14">
        <f t="shared" si="9"/>
        <v>82.212198827265979</v>
      </c>
    </row>
    <row r="66" spans="1:17" ht="15">
      <c r="A66" s="5"/>
      <c r="B66" s="5"/>
      <c r="C66" s="5"/>
      <c r="D66" s="45">
        <v>930</v>
      </c>
      <c r="E66" s="43" t="s">
        <v>175</v>
      </c>
      <c r="F66" s="43"/>
      <c r="G66" s="43"/>
      <c r="H66" s="36">
        <v>9</v>
      </c>
      <c r="I66" s="4">
        <v>50.5</v>
      </c>
      <c r="J66" s="4">
        <f t="shared" si="5"/>
        <v>20.039682539682541</v>
      </c>
      <c r="K66" s="16">
        <v>17.2</v>
      </c>
      <c r="L66" s="4">
        <f t="shared" si="6"/>
        <v>22.16494845360825</v>
      </c>
      <c r="M66" s="15">
        <v>210.25</v>
      </c>
      <c r="N66" s="4">
        <f t="shared" si="7"/>
        <v>21.499405469678955</v>
      </c>
      <c r="O66" s="32">
        <v>99.88</v>
      </c>
      <c r="P66" s="4">
        <f t="shared" si="8"/>
        <v>15.073087705246296</v>
      </c>
      <c r="Q66" s="14">
        <f t="shared" si="9"/>
        <v>78.777124168216048</v>
      </c>
    </row>
    <row r="67" spans="1:17" ht="15">
      <c r="A67" s="5"/>
      <c r="B67" s="5"/>
      <c r="C67" s="5"/>
      <c r="D67" s="45">
        <v>929</v>
      </c>
      <c r="E67" s="43" t="s">
        <v>174</v>
      </c>
      <c r="F67" s="43"/>
      <c r="G67" s="43"/>
      <c r="H67" s="36">
        <v>9</v>
      </c>
      <c r="I67" s="4">
        <v>54</v>
      </c>
      <c r="J67" s="4">
        <f t="shared" si="5"/>
        <v>21.428571428571427</v>
      </c>
      <c r="K67" s="16">
        <v>16.8</v>
      </c>
      <c r="L67" s="4">
        <f t="shared" si="6"/>
        <v>21.649484536082475</v>
      </c>
      <c r="M67" s="15">
        <v>205.97</v>
      </c>
      <c r="N67" s="4">
        <f t="shared" si="7"/>
        <v>21.946157207360294</v>
      </c>
      <c r="O67" s="32">
        <v>84.29</v>
      </c>
      <c r="P67" s="4">
        <f t="shared" si="8"/>
        <v>17.860956222564955</v>
      </c>
      <c r="Q67" s="14">
        <f t="shared" si="9"/>
        <v>82.885169394579137</v>
      </c>
    </row>
    <row r="68" spans="1:17" ht="15">
      <c r="A68" s="4" t="s">
        <v>53</v>
      </c>
      <c r="B68" s="4">
        <v>51683</v>
      </c>
      <c r="C68" s="4">
        <v>52823</v>
      </c>
      <c r="D68" s="47">
        <v>927</v>
      </c>
      <c r="E68" s="43" t="s">
        <v>221</v>
      </c>
      <c r="F68" s="43"/>
      <c r="G68" s="43"/>
      <c r="H68" s="36">
        <v>9</v>
      </c>
      <c r="I68" s="4">
        <v>38</v>
      </c>
      <c r="J68" s="4">
        <f t="shared" si="5"/>
        <v>15.079365079365079</v>
      </c>
      <c r="K68" s="14">
        <v>0</v>
      </c>
      <c r="L68" s="4">
        <f t="shared" si="6"/>
        <v>0</v>
      </c>
      <c r="M68" s="18">
        <v>180.91</v>
      </c>
      <c r="N68" s="4">
        <f t="shared" si="7"/>
        <v>24.986180973964956</v>
      </c>
      <c r="O68" s="4">
        <v>74.72</v>
      </c>
      <c r="P68" s="4">
        <f t="shared" si="8"/>
        <v>20.148554603854389</v>
      </c>
      <c r="Q68" s="14">
        <f t="shared" si="9"/>
        <v>60.214100657184431</v>
      </c>
    </row>
    <row r="69" spans="1:17" ht="15">
      <c r="A69" s="4" t="s">
        <v>52</v>
      </c>
      <c r="B69" s="4">
        <v>51398</v>
      </c>
      <c r="C69" s="4">
        <v>52757</v>
      </c>
      <c r="D69" s="47">
        <v>926</v>
      </c>
      <c r="E69" s="43" t="s">
        <v>220</v>
      </c>
      <c r="F69" s="43"/>
      <c r="G69" s="43"/>
      <c r="H69" s="36">
        <v>9</v>
      </c>
      <c r="I69" s="4">
        <v>6</v>
      </c>
      <c r="J69" s="4">
        <f t="shared" si="5"/>
        <v>2.3809523809523809</v>
      </c>
      <c r="K69" s="14">
        <v>3</v>
      </c>
      <c r="L69" s="4">
        <f t="shared" si="6"/>
        <v>3.8659793814432994</v>
      </c>
      <c r="M69" s="18">
        <v>232.78</v>
      </c>
      <c r="N69" s="4">
        <f t="shared" si="7"/>
        <v>19.418549703582784</v>
      </c>
      <c r="O69" s="4">
        <v>89.72</v>
      </c>
      <c r="P69" s="4">
        <f t="shared" si="8"/>
        <v>16.779982166740972</v>
      </c>
      <c r="Q69" s="14">
        <f t="shared" si="9"/>
        <v>42.445463632719438</v>
      </c>
    </row>
    <row r="70" spans="1:17" ht="15">
      <c r="A70" s="4" t="s">
        <v>51</v>
      </c>
      <c r="B70" s="4">
        <v>51713</v>
      </c>
      <c r="C70" s="4">
        <v>52932</v>
      </c>
      <c r="D70" s="47">
        <v>925</v>
      </c>
      <c r="E70" s="43" t="s">
        <v>219</v>
      </c>
      <c r="F70" s="43"/>
      <c r="G70" s="43"/>
      <c r="H70" s="36">
        <v>9</v>
      </c>
      <c r="I70" s="4">
        <v>43.5</v>
      </c>
      <c r="J70" s="4">
        <f t="shared" si="5"/>
        <v>17.261904761904763</v>
      </c>
      <c r="K70" s="14">
        <v>10.8</v>
      </c>
      <c r="L70" s="4">
        <f t="shared" si="6"/>
        <v>13.917525773195877</v>
      </c>
      <c r="M70" s="18">
        <v>209.87</v>
      </c>
      <c r="N70" s="4">
        <f t="shared" si="7"/>
        <v>21.538333253919092</v>
      </c>
      <c r="O70" s="4">
        <v>83.08</v>
      </c>
      <c r="P70" s="4">
        <f t="shared" si="8"/>
        <v>18.121088107847857</v>
      </c>
      <c r="Q70" s="14">
        <f t="shared" si="9"/>
        <v>70.838851896867581</v>
      </c>
    </row>
    <row r="71" spans="1:17" ht="15.75" customHeight="1">
      <c r="A71" s="4" t="s">
        <v>41</v>
      </c>
      <c r="B71" s="4">
        <v>51806</v>
      </c>
      <c r="C71" s="4">
        <v>52783</v>
      </c>
      <c r="D71" s="47">
        <v>924</v>
      </c>
      <c r="E71" s="43" t="s">
        <v>198</v>
      </c>
      <c r="F71" s="43"/>
      <c r="G71" s="43"/>
      <c r="H71" s="41">
        <v>9</v>
      </c>
      <c r="I71" s="4">
        <v>9.5</v>
      </c>
      <c r="J71" s="4">
        <f t="shared" si="5"/>
        <v>3.7698412698412698</v>
      </c>
      <c r="K71" s="14">
        <v>0</v>
      </c>
      <c r="L71" s="4">
        <f t="shared" si="6"/>
        <v>0</v>
      </c>
      <c r="M71" s="18">
        <v>50000</v>
      </c>
      <c r="N71" s="4">
        <f t="shared" si="7"/>
        <v>9.0404999999999999E-2</v>
      </c>
      <c r="O71" s="4">
        <v>50000</v>
      </c>
      <c r="P71" s="4">
        <f t="shared" si="8"/>
        <v>3.0110000000000001E-2</v>
      </c>
      <c r="Q71" s="14">
        <f t="shared" si="9"/>
        <v>3.8903562698412699</v>
      </c>
    </row>
    <row r="72" spans="1:17" ht="15">
      <c r="A72" s="4" t="s">
        <v>40</v>
      </c>
      <c r="B72" s="4">
        <v>51638</v>
      </c>
      <c r="C72" s="4">
        <v>52824</v>
      </c>
      <c r="D72" s="47">
        <v>921</v>
      </c>
      <c r="E72" s="43" t="s">
        <v>197</v>
      </c>
      <c r="F72" s="43"/>
      <c r="G72" s="43"/>
      <c r="H72" s="36">
        <v>9</v>
      </c>
      <c r="I72" s="4">
        <v>42</v>
      </c>
      <c r="J72" s="4">
        <f t="shared" si="5"/>
        <v>16.666666666666668</v>
      </c>
      <c r="K72" s="14">
        <v>9.4</v>
      </c>
      <c r="L72" s="4">
        <f t="shared" si="6"/>
        <v>12.113402061855671</v>
      </c>
      <c r="M72" s="18">
        <v>256.97000000000003</v>
      </c>
      <c r="N72" s="4">
        <f t="shared" si="7"/>
        <v>17.590574775265594</v>
      </c>
      <c r="O72" s="4">
        <v>81.38</v>
      </c>
      <c r="P72" s="4">
        <f t="shared" si="8"/>
        <v>18.499631359056281</v>
      </c>
      <c r="Q72" s="14">
        <f t="shared" si="9"/>
        <v>64.870274862844212</v>
      </c>
    </row>
    <row r="73" spans="1:17" ht="15" customHeight="1">
      <c r="A73" s="4" t="s">
        <v>39</v>
      </c>
      <c r="B73" s="4">
        <v>51872</v>
      </c>
      <c r="C73" s="4">
        <v>52863</v>
      </c>
      <c r="D73" s="47">
        <v>920</v>
      </c>
      <c r="E73" s="43" t="s">
        <v>196</v>
      </c>
      <c r="F73" s="43"/>
      <c r="G73" s="43"/>
      <c r="H73" s="36">
        <v>9</v>
      </c>
      <c r="I73" s="4">
        <v>33.5</v>
      </c>
      <c r="J73" s="4">
        <f t="shared" ref="J73:J83" si="10">$D$3*I73/$D$4</f>
        <v>13.293650793650794</v>
      </c>
      <c r="K73" s="14">
        <v>12.5</v>
      </c>
      <c r="L73" s="4">
        <f t="shared" ref="L73:L83" si="11">$G$3*K73/$G$4</f>
        <v>16.108247422680414</v>
      </c>
      <c r="M73" s="18">
        <v>234.28</v>
      </c>
      <c r="N73" s="4">
        <f t="shared" ref="N73:N83" si="12">$J$3*$J$4/M73</f>
        <v>19.294220590746114</v>
      </c>
      <c r="O73" s="4">
        <v>99.25</v>
      </c>
      <c r="P73" s="4">
        <f t="shared" ref="P73:P83" si="13">$N$3*$N$4/O73</f>
        <v>15.168765743073047</v>
      </c>
      <c r="Q73" s="14">
        <f t="shared" ref="Q73:Q83" si="14">SUM(J73,L73,N73,P73)</f>
        <v>63.864884550150371</v>
      </c>
    </row>
    <row r="74" spans="1:17" ht="15">
      <c r="A74" s="4" t="s">
        <v>80</v>
      </c>
      <c r="B74" s="4">
        <v>51596</v>
      </c>
      <c r="C74" s="4">
        <v>52771</v>
      </c>
      <c r="D74" s="47">
        <v>919</v>
      </c>
      <c r="E74" s="43" t="s">
        <v>285</v>
      </c>
      <c r="F74" s="43"/>
      <c r="G74" s="43"/>
      <c r="H74" s="36">
        <v>9</v>
      </c>
      <c r="I74" s="4">
        <v>29.5</v>
      </c>
      <c r="J74" s="4">
        <f t="shared" si="10"/>
        <v>11.706349206349206</v>
      </c>
      <c r="K74" s="14">
        <v>12.4</v>
      </c>
      <c r="L74" s="4">
        <f t="shared" si="11"/>
        <v>15.979381443298971</v>
      </c>
      <c r="M74" s="18">
        <v>371</v>
      </c>
      <c r="N74" s="4">
        <f t="shared" si="12"/>
        <v>12.183962264150944</v>
      </c>
      <c r="O74" s="4">
        <v>170.67</v>
      </c>
      <c r="P74" s="4">
        <f t="shared" si="13"/>
        <v>8.821116775062988</v>
      </c>
      <c r="Q74" s="14">
        <f t="shared" si="14"/>
        <v>48.69080968886211</v>
      </c>
    </row>
    <row r="75" spans="1:17" ht="15">
      <c r="A75" s="4" t="s">
        <v>79</v>
      </c>
      <c r="B75" s="4">
        <v>51809</v>
      </c>
      <c r="C75" s="4">
        <v>52866</v>
      </c>
      <c r="D75" s="47">
        <v>918</v>
      </c>
      <c r="E75" s="43" t="s">
        <v>284</v>
      </c>
      <c r="F75" s="43"/>
      <c r="G75" s="43"/>
      <c r="H75" s="36">
        <v>9</v>
      </c>
      <c r="I75" s="4">
        <v>29.5</v>
      </c>
      <c r="J75" s="4">
        <f t="shared" si="10"/>
        <v>11.706349206349206</v>
      </c>
      <c r="K75" s="14">
        <v>8.8000000000000007</v>
      </c>
      <c r="L75" s="4">
        <f t="shared" si="11"/>
        <v>11.340206185567013</v>
      </c>
      <c r="M75" s="18">
        <v>233.18</v>
      </c>
      <c r="N75" s="4">
        <f t="shared" si="12"/>
        <v>19.385238871258256</v>
      </c>
      <c r="O75" s="4">
        <v>99.83</v>
      </c>
      <c r="P75" s="4">
        <f t="shared" si="13"/>
        <v>15.08063708304117</v>
      </c>
      <c r="Q75" s="14">
        <f t="shared" si="14"/>
        <v>57.512431346215642</v>
      </c>
    </row>
    <row r="76" spans="1:17" ht="15">
      <c r="A76" s="4" t="s">
        <v>38</v>
      </c>
      <c r="B76" s="4">
        <v>51635</v>
      </c>
      <c r="C76" s="4">
        <v>52772</v>
      </c>
      <c r="D76" s="47">
        <v>917</v>
      </c>
      <c r="E76" s="43" t="s">
        <v>195</v>
      </c>
      <c r="F76" s="43"/>
      <c r="G76" s="43"/>
      <c r="H76" s="36">
        <v>9</v>
      </c>
      <c r="I76" s="4">
        <v>35</v>
      </c>
      <c r="J76" s="4">
        <f t="shared" si="10"/>
        <v>13.888888888888889</v>
      </c>
      <c r="K76" s="14">
        <v>0</v>
      </c>
      <c r="L76" s="4">
        <f t="shared" si="11"/>
        <v>0</v>
      </c>
      <c r="M76" s="18">
        <v>50000</v>
      </c>
      <c r="N76" s="4">
        <f t="shared" si="12"/>
        <v>9.0404999999999999E-2</v>
      </c>
      <c r="O76" s="4">
        <v>89.39</v>
      </c>
      <c r="P76" s="4">
        <f t="shared" si="13"/>
        <v>16.841928627363238</v>
      </c>
      <c r="Q76" s="14">
        <f t="shared" si="14"/>
        <v>30.821222516252128</v>
      </c>
    </row>
    <row r="77" spans="1:17" ht="15">
      <c r="A77" s="4" t="s">
        <v>37</v>
      </c>
      <c r="B77" s="4">
        <v>51626</v>
      </c>
      <c r="C77" s="4">
        <v>52816</v>
      </c>
      <c r="D77" s="45">
        <v>916</v>
      </c>
      <c r="E77" s="43" t="s">
        <v>194</v>
      </c>
      <c r="F77" s="43"/>
      <c r="G77" s="43"/>
      <c r="H77" s="34">
        <v>9</v>
      </c>
      <c r="I77" s="4">
        <v>29.5</v>
      </c>
      <c r="J77" s="4">
        <f t="shared" si="10"/>
        <v>11.706349206349206</v>
      </c>
      <c r="K77" s="14">
        <v>12.3</v>
      </c>
      <c r="L77" s="4">
        <f t="shared" si="11"/>
        <v>15.850515463917526</v>
      </c>
      <c r="M77" s="18">
        <v>268.93</v>
      </c>
      <c r="N77" s="4">
        <f t="shared" si="12"/>
        <v>16.808277246867213</v>
      </c>
      <c r="O77" s="4">
        <v>95.99</v>
      </c>
      <c r="P77" s="4">
        <f t="shared" si="13"/>
        <v>15.68392540889676</v>
      </c>
      <c r="Q77" s="14">
        <f t="shared" si="14"/>
        <v>60.049067326030709</v>
      </c>
    </row>
    <row r="78" spans="1:17" ht="15">
      <c r="A78" s="4" t="s">
        <v>36</v>
      </c>
      <c r="B78" s="4">
        <v>51470</v>
      </c>
      <c r="C78" s="4">
        <v>52879</v>
      </c>
      <c r="D78" s="47">
        <v>915</v>
      </c>
      <c r="E78" s="43" t="s">
        <v>191</v>
      </c>
      <c r="F78" s="43"/>
      <c r="G78" s="43"/>
      <c r="H78" s="36">
        <v>9</v>
      </c>
      <c r="I78" s="4">
        <v>25.5</v>
      </c>
      <c r="J78" s="4">
        <f t="shared" si="10"/>
        <v>10.119047619047619</v>
      </c>
      <c r="K78" s="14">
        <v>15.4</v>
      </c>
      <c r="L78" s="4">
        <f t="shared" si="11"/>
        <v>19.845360824742269</v>
      </c>
      <c r="M78" s="18">
        <v>244.72</v>
      </c>
      <c r="N78" s="4">
        <f t="shared" si="12"/>
        <v>18.471109839816933</v>
      </c>
      <c r="O78" s="4">
        <v>80.75</v>
      </c>
      <c r="P78" s="4">
        <f t="shared" si="13"/>
        <v>18.643962848297214</v>
      </c>
      <c r="Q78" s="14">
        <f t="shared" si="14"/>
        <v>67.079481131904032</v>
      </c>
    </row>
    <row r="79" spans="1:17" ht="15">
      <c r="A79" s="4" t="s">
        <v>23</v>
      </c>
      <c r="B79" s="4">
        <v>51581</v>
      </c>
      <c r="C79" s="4">
        <v>52819</v>
      </c>
      <c r="D79" s="46">
        <v>906</v>
      </c>
      <c r="E79" s="43" t="s">
        <v>120</v>
      </c>
      <c r="F79" s="43"/>
      <c r="G79" s="43"/>
      <c r="H79" s="36">
        <v>9</v>
      </c>
      <c r="I79" s="4">
        <v>39.5</v>
      </c>
      <c r="J79" s="4">
        <f t="shared" si="10"/>
        <v>15.674603174603174</v>
      </c>
      <c r="K79" s="16">
        <v>14</v>
      </c>
      <c r="L79" s="4">
        <f t="shared" si="11"/>
        <v>18.041237113402062</v>
      </c>
      <c r="M79" s="15">
        <v>213.66</v>
      </c>
      <c r="N79" s="4">
        <f t="shared" si="12"/>
        <v>21.156276326874472</v>
      </c>
      <c r="O79" s="32">
        <v>86.4</v>
      </c>
      <c r="P79" s="4">
        <f t="shared" si="13"/>
        <v>17.424768518518519</v>
      </c>
      <c r="Q79" s="14">
        <f t="shared" si="14"/>
        <v>72.296885133398234</v>
      </c>
    </row>
    <row r="80" spans="1:17" ht="15">
      <c r="A80" s="4" t="s">
        <v>22</v>
      </c>
      <c r="B80" s="4">
        <v>51482</v>
      </c>
      <c r="C80" s="4">
        <v>52834</v>
      </c>
      <c r="D80" s="46">
        <v>905</v>
      </c>
      <c r="E80" s="37" t="s">
        <v>118</v>
      </c>
      <c r="F80" s="43"/>
      <c r="G80" s="43"/>
      <c r="H80" s="36">
        <v>9</v>
      </c>
      <c r="I80" s="4">
        <v>47.5</v>
      </c>
      <c r="J80" s="4">
        <f t="shared" si="10"/>
        <v>18.849206349206348</v>
      </c>
      <c r="K80" s="16">
        <v>17.2</v>
      </c>
      <c r="L80" s="4">
        <f t="shared" si="11"/>
        <v>22.16494845360825</v>
      </c>
      <c r="M80" s="15">
        <v>210.31</v>
      </c>
      <c r="N80" s="4">
        <f t="shared" si="12"/>
        <v>21.493271836812326</v>
      </c>
      <c r="O80" s="32">
        <v>113.73</v>
      </c>
      <c r="P80" s="4">
        <f t="shared" si="13"/>
        <v>13.237492306339576</v>
      </c>
      <c r="Q80" s="14">
        <f t="shared" si="14"/>
        <v>75.744918945966504</v>
      </c>
    </row>
    <row r="81" spans="1:17" ht="15">
      <c r="A81" s="5"/>
      <c r="B81" s="5"/>
      <c r="C81" s="5"/>
      <c r="D81" s="45">
        <v>904</v>
      </c>
      <c r="E81" s="37" t="s">
        <v>116</v>
      </c>
      <c r="F81" s="37"/>
      <c r="G81" s="37"/>
      <c r="H81" s="36">
        <v>9</v>
      </c>
      <c r="I81" s="4">
        <v>40.5</v>
      </c>
      <c r="J81" s="4">
        <f t="shared" si="10"/>
        <v>16.071428571428573</v>
      </c>
      <c r="K81" s="16">
        <v>11.7</v>
      </c>
      <c r="L81" s="4">
        <f t="shared" si="11"/>
        <v>15.077319587628867</v>
      </c>
      <c r="M81" s="15">
        <v>214.23</v>
      </c>
      <c r="N81" s="4">
        <f t="shared" si="12"/>
        <v>21.099985996359056</v>
      </c>
      <c r="O81" s="32">
        <v>68.31</v>
      </c>
      <c r="P81" s="4">
        <f t="shared" si="13"/>
        <v>22.039232908798127</v>
      </c>
      <c r="Q81" s="14">
        <f t="shared" si="14"/>
        <v>74.287967064214627</v>
      </c>
    </row>
    <row r="82" spans="1:17" ht="15">
      <c r="A82" s="5"/>
      <c r="B82" s="5"/>
      <c r="C82" s="5"/>
      <c r="D82" s="44">
        <v>903</v>
      </c>
      <c r="E82" s="37" t="s">
        <v>114</v>
      </c>
      <c r="F82" s="37"/>
      <c r="G82" s="37"/>
      <c r="H82" s="34">
        <v>9</v>
      </c>
      <c r="I82" s="4">
        <v>42.5</v>
      </c>
      <c r="J82" s="4">
        <f t="shared" si="10"/>
        <v>16.865079365079364</v>
      </c>
      <c r="K82" s="19">
        <v>16.8</v>
      </c>
      <c r="L82" s="4">
        <f t="shared" si="11"/>
        <v>21.649484536082475</v>
      </c>
      <c r="M82" s="15">
        <v>234.73</v>
      </c>
      <c r="N82" s="4">
        <f t="shared" si="12"/>
        <v>19.257231713031995</v>
      </c>
      <c r="O82" s="32">
        <v>73.83</v>
      </c>
      <c r="P82" s="4">
        <f t="shared" si="13"/>
        <v>20.391439794121631</v>
      </c>
      <c r="Q82" s="14">
        <f t="shared" si="14"/>
        <v>78.163235408315472</v>
      </c>
    </row>
    <row r="83" spans="1:17" ht="15">
      <c r="A83" s="5"/>
      <c r="B83" s="5"/>
      <c r="C83" s="5"/>
      <c r="D83" s="44">
        <v>902</v>
      </c>
      <c r="E83" s="37" t="s">
        <v>112</v>
      </c>
      <c r="F83" s="37"/>
      <c r="G83" s="37"/>
      <c r="H83" s="34">
        <v>9</v>
      </c>
      <c r="I83" s="4">
        <v>45</v>
      </c>
      <c r="J83" s="4">
        <f t="shared" si="10"/>
        <v>17.857142857142858</v>
      </c>
      <c r="K83" s="16">
        <v>12.3</v>
      </c>
      <c r="L83" s="4">
        <f t="shared" si="11"/>
        <v>15.850515463917526</v>
      </c>
      <c r="M83" s="15">
        <v>224.62</v>
      </c>
      <c r="N83" s="4">
        <f t="shared" si="12"/>
        <v>20.123987178345651</v>
      </c>
      <c r="O83" s="32">
        <v>71.67</v>
      </c>
      <c r="P83" s="4">
        <f t="shared" si="13"/>
        <v>21.005999720943212</v>
      </c>
      <c r="Q83" s="14">
        <f t="shared" si="14"/>
        <v>74.837645220349245</v>
      </c>
    </row>
    <row r="84" spans="1:17">
      <c r="H84"/>
      <c r="K84"/>
      <c r="M84"/>
    </row>
    <row r="85" spans="1:17">
      <c r="H85"/>
      <c r="K85"/>
      <c r="M85"/>
    </row>
    <row r="86" spans="1:17">
      <c r="H86"/>
      <c r="K86"/>
      <c r="M86"/>
    </row>
    <row r="87" spans="1:17">
      <c r="H87"/>
      <c r="K87"/>
      <c r="M87"/>
    </row>
    <row r="88" spans="1:17">
      <c r="H88"/>
      <c r="K88"/>
      <c r="M88"/>
    </row>
    <row r="89" spans="1:17">
      <c r="H89"/>
      <c r="K89"/>
      <c r="M89"/>
    </row>
    <row r="90" spans="1:17">
      <c r="H90"/>
      <c r="K90"/>
      <c r="M90"/>
    </row>
    <row r="91" spans="1:17">
      <c r="H91"/>
      <c r="K91"/>
      <c r="M91"/>
    </row>
    <row r="92" spans="1:17">
      <c r="H92"/>
      <c r="K92"/>
      <c r="M92"/>
    </row>
    <row r="93" spans="1:17">
      <c r="H93"/>
      <c r="K93"/>
      <c r="M93"/>
    </row>
    <row r="94" spans="1:17">
      <c r="H94"/>
      <c r="K94"/>
      <c r="M94"/>
    </row>
    <row r="95" spans="1:17">
      <c r="H95"/>
      <c r="K95"/>
      <c r="M95"/>
    </row>
    <row r="96" spans="1:17">
      <c r="H96"/>
      <c r="K96"/>
      <c r="M96"/>
    </row>
    <row r="97" customFormat="1"/>
    <row r="98" customFormat="1"/>
    <row r="99" customFormat="1"/>
    <row r="100" customFormat="1"/>
    <row r="101" customFormat="1"/>
    <row r="102" customFormat="1"/>
    <row r="103" customFormat="1"/>
    <row r="104" customFormat="1"/>
    <row r="105" customFormat="1"/>
    <row r="106" customFormat="1"/>
    <row r="107" customFormat="1"/>
    <row r="108" customFormat="1"/>
    <row r="109" customFormat="1"/>
    <row r="110" customFormat="1"/>
    <row r="111" customFormat="1"/>
    <row r="112" customFormat="1"/>
    <row r="113" customFormat="1"/>
    <row r="114" customFormat="1"/>
    <row r="115" customFormat="1"/>
    <row r="116" customFormat="1"/>
    <row r="117" customFormat="1"/>
    <row r="118" customFormat="1"/>
    <row r="119" customFormat="1"/>
    <row r="120" customFormat="1"/>
    <row r="121" customFormat="1"/>
    <row r="122" customFormat="1"/>
    <row r="123" customFormat="1"/>
    <row r="124" customFormat="1"/>
    <row r="125" customFormat="1"/>
    <row r="126" customFormat="1"/>
    <row r="127" customFormat="1"/>
    <row r="128" customFormat="1"/>
    <row r="129" customFormat="1"/>
    <row r="130" customFormat="1"/>
    <row r="131" customFormat="1"/>
    <row r="132" customFormat="1"/>
    <row r="133" customFormat="1"/>
    <row r="134" customFormat="1"/>
    <row r="135" customFormat="1"/>
    <row r="136" customFormat="1"/>
    <row r="137" customFormat="1"/>
    <row r="138" customFormat="1"/>
    <row r="139" customFormat="1"/>
    <row r="140" customFormat="1"/>
    <row r="141" customFormat="1"/>
    <row r="142" customFormat="1"/>
    <row r="143" customFormat="1"/>
    <row r="144" customFormat="1"/>
    <row r="145" customFormat="1"/>
    <row r="146" customFormat="1"/>
    <row r="147" customFormat="1"/>
    <row r="148" customFormat="1"/>
    <row r="149" customFormat="1"/>
    <row r="150" customFormat="1"/>
    <row r="151" customFormat="1"/>
    <row r="152" customFormat="1"/>
    <row r="153" customFormat="1"/>
    <row r="154" customFormat="1"/>
    <row r="155" customFormat="1"/>
    <row r="156" customFormat="1"/>
    <row r="157" customFormat="1"/>
    <row r="158" customFormat="1"/>
    <row r="159" customFormat="1"/>
    <row r="160" customFormat="1"/>
    <row r="161" customFormat="1"/>
    <row r="162" customFormat="1"/>
    <row r="163" customFormat="1"/>
    <row r="164" customFormat="1"/>
    <row r="165" customFormat="1"/>
    <row r="166" customFormat="1"/>
    <row r="167" customFormat="1"/>
    <row r="168" customFormat="1"/>
    <row r="169" customFormat="1"/>
    <row r="170" customFormat="1"/>
    <row r="171" customFormat="1"/>
    <row r="172" customFormat="1"/>
    <row r="173" customFormat="1"/>
    <row r="174" customFormat="1"/>
    <row r="175" customFormat="1"/>
    <row r="176" customFormat="1"/>
    <row r="177" customFormat="1"/>
    <row r="178" customFormat="1"/>
    <row r="179" customFormat="1"/>
    <row r="180" customFormat="1"/>
    <row r="181" customFormat="1"/>
    <row r="182" customFormat="1"/>
    <row r="183" customFormat="1"/>
    <row r="184" customFormat="1"/>
    <row r="185" customFormat="1"/>
    <row r="186" customFormat="1"/>
    <row r="187" customFormat="1"/>
    <row r="188" customFormat="1"/>
    <row r="189" customFormat="1"/>
    <row r="190" customFormat="1"/>
    <row r="191" customFormat="1"/>
    <row r="192" customFormat="1"/>
    <row r="193" customFormat="1"/>
    <row r="194" customFormat="1"/>
    <row r="195" customFormat="1"/>
    <row r="196" customFormat="1"/>
    <row r="197" customFormat="1"/>
    <row r="198" customFormat="1"/>
    <row r="199" customFormat="1"/>
    <row r="200" customFormat="1"/>
    <row r="201" customFormat="1"/>
    <row r="202" customFormat="1"/>
    <row r="203" customFormat="1"/>
    <row r="204" customFormat="1"/>
    <row r="205" customFormat="1"/>
    <row r="206" customFormat="1"/>
    <row r="207" customFormat="1"/>
    <row r="208" customFormat="1"/>
    <row r="209" customFormat="1"/>
    <row r="210" customFormat="1"/>
    <row r="211" customFormat="1"/>
    <row r="212" customFormat="1"/>
    <row r="213" customFormat="1"/>
    <row r="214" customFormat="1"/>
    <row r="215" customFormat="1"/>
    <row r="216" customFormat="1"/>
    <row r="217" customFormat="1"/>
    <row r="218" customFormat="1"/>
    <row r="219" customFormat="1"/>
    <row r="220" customFormat="1"/>
    <row r="221" customFormat="1"/>
    <row r="222" customFormat="1"/>
    <row r="223" customFormat="1"/>
    <row r="224" customFormat="1"/>
    <row r="225" customFormat="1"/>
    <row r="226" customFormat="1"/>
    <row r="227" customFormat="1"/>
    <row r="228" customFormat="1"/>
    <row r="229" customFormat="1"/>
    <row r="230" customFormat="1"/>
    <row r="231" customFormat="1"/>
    <row r="232" customFormat="1"/>
    <row r="233" customFormat="1"/>
    <row r="234" customFormat="1"/>
    <row r="235" customFormat="1"/>
    <row r="236" customFormat="1"/>
    <row r="237" customFormat="1"/>
    <row r="238" customFormat="1"/>
    <row r="239" customFormat="1"/>
    <row r="240" customFormat="1"/>
    <row r="241" customFormat="1"/>
    <row r="242" customFormat="1"/>
    <row r="243" customFormat="1"/>
    <row r="244" customFormat="1"/>
    <row r="245" customFormat="1"/>
    <row r="246" customFormat="1"/>
    <row r="247" customFormat="1"/>
    <row r="248" customFormat="1"/>
    <row r="249" customFormat="1"/>
    <row r="250" customFormat="1"/>
    <row r="251" customFormat="1"/>
    <row r="252" customFormat="1"/>
    <row r="253" customFormat="1"/>
    <row r="254" customFormat="1"/>
    <row r="255" customFormat="1"/>
    <row r="256" customFormat="1"/>
    <row r="257" customFormat="1"/>
    <row r="258" customFormat="1"/>
    <row r="259" customFormat="1"/>
    <row r="260" customFormat="1"/>
    <row r="261" customFormat="1"/>
    <row r="262" customFormat="1"/>
    <row r="263" customFormat="1"/>
    <row r="264" customFormat="1"/>
    <row r="265" customFormat="1"/>
    <row r="266" customFormat="1"/>
    <row r="267" customFormat="1"/>
    <row r="268" customFormat="1"/>
    <row r="269" customFormat="1"/>
    <row r="270" customFormat="1"/>
    <row r="271" customFormat="1"/>
    <row r="272" customFormat="1"/>
    <row r="273" customFormat="1"/>
    <row r="274" customFormat="1"/>
    <row r="275" customFormat="1"/>
    <row r="276" customFormat="1"/>
    <row r="277" customFormat="1"/>
    <row r="278" customFormat="1"/>
    <row r="279" customFormat="1"/>
    <row r="280" customFormat="1"/>
    <row r="281" customFormat="1"/>
    <row r="282" customFormat="1"/>
    <row r="283" customFormat="1"/>
    <row r="284" customFormat="1"/>
    <row r="285" customFormat="1"/>
    <row r="286" customFormat="1"/>
    <row r="287" customFormat="1"/>
    <row r="288" customFormat="1"/>
    <row r="289" customFormat="1"/>
    <row r="290" customFormat="1"/>
    <row r="291" customFormat="1"/>
    <row r="292" customFormat="1"/>
    <row r="293" customFormat="1"/>
    <row r="294" customFormat="1"/>
    <row r="295" customFormat="1"/>
    <row r="296" customFormat="1"/>
    <row r="297" customFormat="1"/>
    <row r="298" customFormat="1"/>
    <row r="299" customFormat="1"/>
    <row r="300" customFormat="1"/>
    <row r="301" customFormat="1"/>
    <row r="302" customFormat="1"/>
    <row r="303" customFormat="1"/>
    <row r="304" customFormat="1"/>
    <row r="305" customFormat="1"/>
    <row r="306" customFormat="1"/>
    <row r="307" customFormat="1"/>
    <row r="308" customFormat="1"/>
    <row r="309" customFormat="1"/>
    <row r="310" customFormat="1"/>
    <row r="311" customFormat="1"/>
    <row r="312" customFormat="1"/>
    <row r="313" customFormat="1"/>
    <row r="314" customFormat="1"/>
    <row r="315" customFormat="1"/>
    <row r="316" customFormat="1"/>
    <row r="317" customFormat="1"/>
    <row r="318" customFormat="1"/>
    <row r="319" customFormat="1"/>
    <row r="320" customFormat="1"/>
    <row r="321" customFormat="1"/>
    <row r="322" customFormat="1"/>
    <row r="323" customFormat="1"/>
    <row r="324" customFormat="1"/>
    <row r="325" customFormat="1"/>
    <row r="326" customFormat="1"/>
    <row r="327" customFormat="1"/>
    <row r="328" customFormat="1"/>
  </sheetData>
  <autoFilter ref="A8:Q328">
    <sortState ref="A9:Q328">
      <sortCondition descending="1" ref="D8:D328"/>
    </sortState>
  </autoFilter>
  <sortState ref="A9:Q83">
    <sortCondition descending="1" ref="Q8"/>
  </sortState>
  <mergeCells count="4">
    <mergeCell ref="I7:J7"/>
    <mergeCell ref="K7:L7"/>
    <mergeCell ref="M7:N7"/>
    <mergeCell ref="O7:P7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2"/>
  <sheetViews>
    <sheetView zoomScale="110" zoomScaleNormal="110" workbookViewId="0">
      <pane xSplit="5" ySplit="2" topLeftCell="F3" activePane="bottomRight" state="frozen"/>
      <selection pane="topRight"/>
      <selection pane="bottomLeft"/>
      <selection pane="bottomRight" activeCell="K1" sqref="K1"/>
    </sheetView>
  </sheetViews>
  <sheetFormatPr defaultColWidth="8.85546875" defaultRowHeight="12.75"/>
  <cols>
    <col min="1" max="1" width="7.42578125" hidden="1" customWidth="1"/>
    <col min="2" max="2" width="9.140625" hidden="1" customWidth="1"/>
    <col min="3" max="3" width="9" hidden="1" customWidth="1"/>
    <col min="4" max="4" width="9.28515625" customWidth="1"/>
    <col min="5" max="5" width="15.42578125" customWidth="1"/>
    <col min="6" max="7" width="15" customWidth="1"/>
    <col min="8" max="8" width="8.85546875" style="2" customWidth="1"/>
    <col min="9" max="10" width="8.85546875" customWidth="1"/>
    <col min="11" max="11" width="9.140625" style="12" customWidth="1"/>
    <col min="12" max="12" width="8.85546875" customWidth="1"/>
    <col min="13" max="13" width="12.42578125" style="12" customWidth="1"/>
    <col min="14" max="14" width="11.85546875" customWidth="1"/>
    <col min="15" max="15" width="11.42578125" customWidth="1"/>
    <col min="16" max="17" width="13"/>
  </cols>
  <sheetData>
    <row r="1" spans="1:18" ht="18.75">
      <c r="A1" s="79" t="s">
        <v>579</v>
      </c>
      <c r="B1" s="79"/>
      <c r="C1" s="79"/>
      <c r="D1" s="79" t="s">
        <v>579</v>
      </c>
      <c r="E1" s="80"/>
      <c r="F1" s="79"/>
      <c r="G1" s="79"/>
    </row>
    <row r="2" spans="1:18">
      <c r="F2" t="s">
        <v>0</v>
      </c>
    </row>
    <row r="3" spans="1:18">
      <c r="D3">
        <v>25</v>
      </c>
      <c r="F3" t="s">
        <v>1</v>
      </c>
      <c r="G3">
        <v>25</v>
      </c>
      <c r="I3" t="s">
        <v>2</v>
      </c>
      <c r="J3">
        <v>25</v>
      </c>
      <c r="M3" s="12" t="s">
        <v>3</v>
      </c>
      <c r="N3">
        <v>25</v>
      </c>
    </row>
    <row r="4" spans="1:18">
      <c r="D4">
        <v>63</v>
      </c>
      <c r="F4" t="s">
        <v>4</v>
      </c>
      <c r="G4" s="1">
        <v>19.5</v>
      </c>
      <c r="I4" t="s">
        <v>5</v>
      </c>
      <c r="J4" s="1">
        <v>230.84</v>
      </c>
      <c r="M4" s="12" t="s">
        <v>5</v>
      </c>
      <c r="N4" s="1">
        <v>73.069999999999993</v>
      </c>
    </row>
    <row r="5" spans="1:18">
      <c r="D5" t="s">
        <v>6</v>
      </c>
      <c r="G5" t="s">
        <v>7</v>
      </c>
      <c r="J5" t="s">
        <v>8</v>
      </c>
      <c r="N5" t="s">
        <v>9</v>
      </c>
    </row>
    <row r="7" spans="1:18">
      <c r="E7" s="3"/>
      <c r="F7" s="3"/>
      <c r="G7" s="3"/>
      <c r="H7" s="13"/>
      <c r="I7" s="77" t="s">
        <v>10</v>
      </c>
      <c r="J7" s="77"/>
      <c r="K7" s="77" t="s">
        <v>11</v>
      </c>
      <c r="L7" s="77"/>
      <c r="M7" s="77" t="s">
        <v>8</v>
      </c>
      <c r="N7" s="77"/>
      <c r="O7" s="77" t="s">
        <v>12</v>
      </c>
      <c r="P7" s="77"/>
    </row>
    <row r="8" spans="1:18">
      <c r="A8" s="4"/>
      <c r="B8" s="4"/>
      <c r="C8" s="4"/>
      <c r="D8" s="4" t="s">
        <v>13</v>
      </c>
      <c r="E8" s="5" t="s">
        <v>14</v>
      </c>
      <c r="F8" s="5" t="s">
        <v>15</v>
      </c>
      <c r="G8" s="5" t="s">
        <v>16</v>
      </c>
      <c r="H8" s="4" t="s">
        <v>17</v>
      </c>
      <c r="I8" s="4" t="s">
        <v>19</v>
      </c>
      <c r="J8" s="4" t="s">
        <v>20</v>
      </c>
      <c r="K8" s="14" t="s">
        <v>19</v>
      </c>
      <c r="L8" s="4" t="s">
        <v>20</v>
      </c>
      <c r="M8" s="14" t="s">
        <v>19</v>
      </c>
      <c r="N8" s="4" t="s">
        <v>20</v>
      </c>
      <c r="O8" s="14" t="s">
        <v>19</v>
      </c>
      <c r="P8" s="4" t="s">
        <v>20</v>
      </c>
      <c r="Q8" s="4" t="s">
        <v>21</v>
      </c>
    </row>
    <row r="9" spans="1:18" ht="15">
      <c r="A9" s="11" t="s">
        <v>102</v>
      </c>
      <c r="B9" s="11">
        <v>51962</v>
      </c>
      <c r="C9" s="11">
        <v>52905</v>
      </c>
      <c r="D9" s="9">
        <v>1140</v>
      </c>
      <c r="E9" s="38" t="s">
        <v>270</v>
      </c>
      <c r="F9" s="38"/>
      <c r="G9" s="38"/>
      <c r="H9" s="9">
        <v>11</v>
      </c>
      <c r="I9" s="9">
        <v>45</v>
      </c>
      <c r="J9" s="11">
        <f t="shared" ref="J9:J40" si="0">$D$3*I9/$D$4</f>
        <v>17.857142857142858</v>
      </c>
      <c r="K9" s="26">
        <v>0</v>
      </c>
      <c r="L9" s="11">
        <f t="shared" ref="L9:L40" si="1">$G$3*K9/$G$4</f>
        <v>0</v>
      </c>
      <c r="M9" s="18">
        <v>50000</v>
      </c>
      <c r="N9" s="4">
        <f t="shared" ref="N9:N40" si="2">$J$3*$J$4/M9</f>
        <v>0.11541999999999999</v>
      </c>
      <c r="O9" s="4">
        <v>50000</v>
      </c>
      <c r="P9" s="4">
        <f t="shared" ref="P9:P40" si="3">$N$3*$N$4/O9</f>
        <v>3.6534999999999998E-2</v>
      </c>
      <c r="Q9" s="14">
        <f t="shared" ref="Q9:Q40" si="4">SUM(J9,L9,N9,P9)</f>
        <v>18.009097857142859</v>
      </c>
    </row>
    <row r="10" spans="1:18" ht="15">
      <c r="A10" s="4" t="s">
        <v>94</v>
      </c>
      <c r="B10" s="4">
        <v>51473</v>
      </c>
      <c r="C10" s="4">
        <v>52880</v>
      </c>
      <c r="D10" s="8">
        <v>1138</v>
      </c>
      <c r="E10" s="38" t="s">
        <v>255</v>
      </c>
      <c r="F10" s="38"/>
      <c r="G10" s="38"/>
      <c r="H10" s="8">
        <v>11</v>
      </c>
      <c r="I10" s="4">
        <v>50.5</v>
      </c>
      <c r="J10" s="4">
        <f t="shared" si="0"/>
        <v>20.039682539682541</v>
      </c>
      <c r="K10" s="14">
        <v>17.3</v>
      </c>
      <c r="L10" s="4">
        <f t="shared" si="1"/>
        <v>22.179487179487179</v>
      </c>
      <c r="M10" s="18">
        <v>358</v>
      </c>
      <c r="N10" s="4">
        <f t="shared" si="2"/>
        <v>16.120111731843576</v>
      </c>
      <c r="O10" s="4">
        <v>147.28</v>
      </c>
      <c r="P10" s="4">
        <f t="shared" si="3"/>
        <v>12.403245518739814</v>
      </c>
      <c r="Q10" s="14">
        <f t="shared" si="4"/>
        <v>70.742526969753101</v>
      </c>
    </row>
    <row r="11" spans="1:18" ht="12.75" customHeight="1">
      <c r="A11" s="4" t="s">
        <v>93</v>
      </c>
      <c r="B11" s="4">
        <v>51719</v>
      </c>
      <c r="C11" s="4">
        <v>52936</v>
      </c>
      <c r="D11" s="8">
        <v>1137</v>
      </c>
      <c r="E11" s="38" t="s">
        <v>254</v>
      </c>
      <c r="F11" s="38"/>
      <c r="G11" s="38"/>
      <c r="H11" s="8">
        <v>11</v>
      </c>
      <c r="I11" s="20" t="s">
        <v>295</v>
      </c>
      <c r="J11" s="4">
        <f t="shared" si="0"/>
        <v>18.452380952380953</v>
      </c>
      <c r="K11" s="14">
        <v>15.1</v>
      </c>
      <c r="L11" s="4">
        <f t="shared" si="1"/>
        <v>19.358974358974358</v>
      </c>
      <c r="M11" s="18">
        <v>288.5</v>
      </c>
      <c r="N11" s="4">
        <f t="shared" si="2"/>
        <v>20.003466204506065</v>
      </c>
      <c r="O11" s="4">
        <v>99.75</v>
      </c>
      <c r="P11" s="4">
        <f t="shared" si="3"/>
        <v>18.313283208020049</v>
      </c>
      <c r="Q11" s="14">
        <f t="shared" si="4"/>
        <v>76.128104723881435</v>
      </c>
    </row>
    <row r="12" spans="1:18" s="57" customFormat="1" ht="12.75" customHeight="1">
      <c r="A12" s="4" t="s">
        <v>95</v>
      </c>
      <c r="B12" s="4">
        <v>51623</v>
      </c>
      <c r="C12" s="4">
        <v>52763</v>
      </c>
      <c r="D12" s="8">
        <v>1134</v>
      </c>
      <c r="E12" s="38" t="s">
        <v>256</v>
      </c>
      <c r="F12" s="38"/>
      <c r="G12" s="38"/>
      <c r="H12" s="8">
        <v>11</v>
      </c>
      <c r="I12" s="4">
        <v>35</v>
      </c>
      <c r="J12" s="4">
        <f t="shared" si="0"/>
        <v>13.888888888888889</v>
      </c>
      <c r="K12" s="14">
        <v>19.5</v>
      </c>
      <c r="L12" s="4">
        <f t="shared" si="1"/>
        <v>25</v>
      </c>
      <c r="M12" s="18">
        <v>297.77999999999997</v>
      </c>
      <c r="N12" s="4">
        <f t="shared" si="2"/>
        <v>19.380079253139904</v>
      </c>
      <c r="O12" s="4">
        <v>108.12</v>
      </c>
      <c r="P12" s="4">
        <f t="shared" si="3"/>
        <v>16.895578986311502</v>
      </c>
      <c r="Q12" s="14">
        <f t="shared" si="4"/>
        <v>75.164547128340288</v>
      </c>
      <c r="R12"/>
    </row>
    <row r="13" spans="1:18" ht="12.75" customHeight="1">
      <c r="A13" s="4" t="s">
        <v>87</v>
      </c>
      <c r="B13" s="4">
        <v>51374</v>
      </c>
      <c r="C13" s="4">
        <v>52800</v>
      </c>
      <c r="D13" s="8">
        <v>1129</v>
      </c>
      <c r="E13" s="38" t="s">
        <v>231</v>
      </c>
      <c r="F13" s="38"/>
      <c r="G13" s="38"/>
      <c r="H13" s="8">
        <v>11</v>
      </c>
      <c r="I13" s="4">
        <v>45.5</v>
      </c>
      <c r="J13" s="4">
        <f t="shared" si="0"/>
        <v>18.055555555555557</v>
      </c>
      <c r="K13" s="14">
        <v>16.2</v>
      </c>
      <c r="L13" s="4">
        <f t="shared" si="1"/>
        <v>20.76923076923077</v>
      </c>
      <c r="M13" s="18">
        <v>352.62</v>
      </c>
      <c r="N13" s="4">
        <f t="shared" si="2"/>
        <v>16.366059781067438</v>
      </c>
      <c r="O13" s="4">
        <v>125.41</v>
      </c>
      <c r="P13" s="4">
        <f t="shared" si="3"/>
        <v>14.566222789251254</v>
      </c>
      <c r="Q13" s="14">
        <f t="shared" si="4"/>
        <v>69.757068895105022</v>
      </c>
    </row>
    <row r="14" spans="1:18" ht="12.75" customHeight="1">
      <c r="A14" s="4" t="s">
        <v>82</v>
      </c>
      <c r="B14" s="4">
        <v>51449</v>
      </c>
      <c r="C14" s="11">
        <v>52894</v>
      </c>
      <c r="D14" s="9">
        <v>1121</v>
      </c>
      <c r="E14" s="38" t="s">
        <v>226</v>
      </c>
      <c r="F14" s="38"/>
      <c r="G14" s="38"/>
      <c r="H14" s="9">
        <v>11</v>
      </c>
      <c r="I14" s="11">
        <v>28.5</v>
      </c>
      <c r="J14" s="11">
        <f t="shared" si="0"/>
        <v>11.30952380952381</v>
      </c>
      <c r="K14" s="24">
        <v>0</v>
      </c>
      <c r="L14" s="11">
        <f t="shared" si="1"/>
        <v>0</v>
      </c>
      <c r="M14" s="25">
        <v>50000</v>
      </c>
      <c r="N14" s="11">
        <f t="shared" si="2"/>
        <v>0.11541999999999999</v>
      </c>
      <c r="O14" s="11">
        <v>50000</v>
      </c>
      <c r="P14" s="4">
        <f t="shared" si="3"/>
        <v>3.6534999999999998E-2</v>
      </c>
      <c r="Q14" s="14">
        <f t="shared" si="4"/>
        <v>11.461478809523811</v>
      </c>
    </row>
    <row r="15" spans="1:18" ht="12.75" customHeight="1">
      <c r="A15" s="4" t="s">
        <v>77</v>
      </c>
      <c r="B15" s="4">
        <v>51524</v>
      </c>
      <c r="C15" s="4">
        <v>52788</v>
      </c>
      <c r="D15" s="8">
        <v>1115</v>
      </c>
      <c r="E15" s="38" t="s">
        <v>213</v>
      </c>
      <c r="F15" s="38"/>
      <c r="G15" s="38"/>
      <c r="H15" s="8">
        <v>11</v>
      </c>
      <c r="I15" s="20" t="s">
        <v>294</v>
      </c>
      <c r="J15" s="4">
        <f t="shared" si="0"/>
        <v>16.269841269841269</v>
      </c>
      <c r="K15" s="14">
        <v>0</v>
      </c>
      <c r="L15" s="4">
        <f t="shared" si="1"/>
        <v>0</v>
      </c>
      <c r="M15" s="18">
        <v>50000</v>
      </c>
      <c r="N15" s="4">
        <f t="shared" si="2"/>
        <v>0.11541999999999999</v>
      </c>
      <c r="O15" s="4">
        <v>123.47</v>
      </c>
      <c r="P15" s="4">
        <f t="shared" si="3"/>
        <v>14.795091925164005</v>
      </c>
      <c r="Q15" s="14">
        <f t="shared" si="4"/>
        <v>31.180353195005274</v>
      </c>
    </row>
    <row r="16" spans="1:18" ht="12.75" customHeight="1">
      <c r="A16" s="4" t="s">
        <v>108</v>
      </c>
      <c r="B16" s="4">
        <v>51938</v>
      </c>
      <c r="C16" s="4">
        <v>52900</v>
      </c>
      <c r="D16" s="8">
        <v>1113</v>
      </c>
      <c r="E16" s="33" t="s">
        <v>283</v>
      </c>
      <c r="F16" s="33"/>
      <c r="G16" s="33"/>
      <c r="H16" s="8">
        <v>11</v>
      </c>
      <c r="I16" s="4">
        <v>46.5</v>
      </c>
      <c r="J16" s="4">
        <f t="shared" si="0"/>
        <v>18.452380952380953</v>
      </c>
      <c r="K16" s="14">
        <v>18</v>
      </c>
      <c r="L16" s="4">
        <f t="shared" si="1"/>
        <v>23.076923076923077</v>
      </c>
      <c r="M16" s="18">
        <v>267.19</v>
      </c>
      <c r="N16" s="4">
        <f t="shared" si="2"/>
        <v>21.598862232867997</v>
      </c>
      <c r="O16" s="4">
        <v>112.41</v>
      </c>
      <c r="P16" s="4">
        <f t="shared" si="3"/>
        <v>16.250778400498174</v>
      </c>
      <c r="Q16" s="14">
        <f t="shared" si="4"/>
        <v>79.378944662670207</v>
      </c>
    </row>
    <row r="17" spans="1:17" ht="15">
      <c r="A17" s="4" t="s">
        <v>72</v>
      </c>
      <c r="B17" s="4">
        <v>51917</v>
      </c>
      <c r="C17" s="4">
        <v>52926</v>
      </c>
      <c r="D17" s="8">
        <v>1112</v>
      </c>
      <c r="E17" s="38" t="s">
        <v>193</v>
      </c>
      <c r="F17" s="38"/>
      <c r="G17" s="38"/>
      <c r="H17" s="8">
        <v>11</v>
      </c>
      <c r="I17" s="20" t="s">
        <v>293</v>
      </c>
      <c r="J17" s="4">
        <f t="shared" si="0"/>
        <v>14.087301587301587</v>
      </c>
      <c r="K17" s="14">
        <v>10.7</v>
      </c>
      <c r="L17" s="4">
        <f t="shared" si="1"/>
        <v>13.717948717948717</v>
      </c>
      <c r="M17" s="18">
        <v>269.25</v>
      </c>
      <c r="N17" s="4">
        <f t="shared" si="2"/>
        <v>21.433611884865368</v>
      </c>
      <c r="O17" s="4">
        <v>120.43</v>
      </c>
      <c r="P17" s="4">
        <f t="shared" si="3"/>
        <v>15.168562650502365</v>
      </c>
      <c r="Q17" s="14">
        <f t="shared" si="4"/>
        <v>64.407424840618035</v>
      </c>
    </row>
    <row r="18" spans="1:17">
      <c r="A18" s="4" t="s">
        <v>71</v>
      </c>
      <c r="B18" s="4">
        <v>51467</v>
      </c>
      <c r="C18" s="4">
        <v>52878</v>
      </c>
      <c r="D18" s="8">
        <v>1111</v>
      </c>
      <c r="E18" s="33" t="s">
        <v>192</v>
      </c>
      <c r="F18" s="33"/>
      <c r="G18" s="33"/>
      <c r="H18" s="8">
        <v>11</v>
      </c>
      <c r="I18" s="4">
        <v>27.5</v>
      </c>
      <c r="J18" s="4">
        <f t="shared" si="0"/>
        <v>10.912698412698413</v>
      </c>
      <c r="K18" s="14">
        <v>17.2</v>
      </c>
      <c r="L18" s="4">
        <f t="shared" si="1"/>
        <v>22.051282051282051</v>
      </c>
      <c r="M18" s="18">
        <v>372.58</v>
      </c>
      <c r="N18" s="4">
        <f t="shared" si="2"/>
        <v>15.489290890546997</v>
      </c>
      <c r="O18" s="4">
        <v>104.87</v>
      </c>
      <c r="P18" s="4">
        <f t="shared" si="3"/>
        <v>17.419185658434248</v>
      </c>
      <c r="Q18" s="14">
        <f t="shared" si="4"/>
        <v>65.872457012961704</v>
      </c>
    </row>
    <row r="19" spans="1:17" ht="15">
      <c r="A19" s="4" t="s">
        <v>70</v>
      </c>
      <c r="B19" s="4">
        <v>51656</v>
      </c>
      <c r="C19" s="4">
        <v>52843</v>
      </c>
      <c r="D19" s="8">
        <v>1110</v>
      </c>
      <c r="E19" s="38" t="s">
        <v>173</v>
      </c>
      <c r="F19" s="38"/>
      <c r="G19" s="38"/>
      <c r="H19" s="8">
        <v>11</v>
      </c>
      <c r="I19" s="4">
        <v>46.5</v>
      </c>
      <c r="J19" s="4">
        <f t="shared" si="0"/>
        <v>18.452380952380953</v>
      </c>
      <c r="K19" s="14">
        <v>12.9</v>
      </c>
      <c r="L19" s="4">
        <f t="shared" si="1"/>
        <v>16.53846153846154</v>
      </c>
      <c r="M19" s="18">
        <v>372.74</v>
      </c>
      <c r="N19" s="4">
        <f t="shared" si="2"/>
        <v>15.482642056124913</v>
      </c>
      <c r="O19" s="4">
        <v>115.22</v>
      </c>
      <c r="P19" s="4">
        <f t="shared" si="3"/>
        <v>15.854452352022216</v>
      </c>
      <c r="Q19" s="14">
        <f t="shared" si="4"/>
        <v>66.327936898989634</v>
      </c>
    </row>
    <row r="20" spans="1:17" ht="12.75" customHeight="1">
      <c r="A20" s="4" t="s">
        <v>69</v>
      </c>
      <c r="B20" s="4">
        <v>51632</v>
      </c>
      <c r="C20" s="4">
        <v>52768</v>
      </c>
      <c r="D20" s="8">
        <v>1109</v>
      </c>
      <c r="E20" s="38" t="s">
        <v>172</v>
      </c>
      <c r="F20" s="38"/>
      <c r="G20" s="38"/>
      <c r="H20" s="8">
        <v>11</v>
      </c>
      <c r="I20" s="4">
        <v>48.5</v>
      </c>
      <c r="J20" s="4">
        <f t="shared" si="0"/>
        <v>19.246031746031747</v>
      </c>
      <c r="K20" s="14">
        <v>15.5</v>
      </c>
      <c r="L20" s="4">
        <f t="shared" si="1"/>
        <v>19.871794871794872</v>
      </c>
      <c r="M20" s="18">
        <v>331.76</v>
      </c>
      <c r="N20" s="4">
        <f t="shared" si="2"/>
        <v>17.395104895104897</v>
      </c>
      <c r="O20" s="4">
        <v>104.15</v>
      </c>
      <c r="P20" s="4">
        <f t="shared" si="3"/>
        <v>17.539606337013918</v>
      </c>
      <c r="Q20" s="14">
        <f t="shared" si="4"/>
        <v>74.052537849945438</v>
      </c>
    </row>
    <row r="21" spans="1:17" ht="15">
      <c r="A21" s="4" t="s">
        <v>46</v>
      </c>
      <c r="B21" s="4">
        <v>51419</v>
      </c>
      <c r="C21" s="4">
        <v>52796</v>
      </c>
      <c r="D21" s="8">
        <v>1108</v>
      </c>
      <c r="E21" s="38" t="s">
        <v>142</v>
      </c>
      <c r="F21" s="38"/>
      <c r="G21" s="38"/>
      <c r="H21" s="4">
        <v>11</v>
      </c>
      <c r="I21" s="4">
        <v>40</v>
      </c>
      <c r="J21" s="4">
        <f t="shared" si="0"/>
        <v>15.873015873015873</v>
      </c>
      <c r="K21" s="16">
        <v>17.399999999999999</v>
      </c>
      <c r="L21" s="4">
        <f t="shared" si="1"/>
        <v>22.307692307692303</v>
      </c>
      <c r="M21" s="15">
        <v>239.85</v>
      </c>
      <c r="N21" s="4">
        <f t="shared" si="2"/>
        <v>24.060871377944551</v>
      </c>
      <c r="O21" s="4">
        <v>136.88</v>
      </c>
      <c r="P21" s="4">
        <f t="shared" si="3"/>
        <v>13.345631209818817</v>
      </c>
      <c r="Q21" s="14">
        <f t="shared" si="4"/>
        <v>75.58721076847155</v>
      </c>
    </row>
    <row r="22" spans="1:17" ht="15">
      <c r="A22" s="4" t="s">
        <v>59</v>
      </c>
      <c r="B22" s="4">
        <v>51707</v>
      </c>
      <c r="C22" s="4">
        <v>52941</v>
      </c>
      <c r="D22" s="8">
        <v>1102</v>
      </c>
      <c r="E22" s="38" t="s">
        <v>128</v>
      </c>
      <c r="F22" s="38"/>
      <c r="G22" s="38"/>
      <c r="H22" s="8">
        <v>11</v>
      </c>
      <c r="I22" s="4">
        <v>48.5</v>
      </c>
      <c r="J22" s="4">
        <f t="shared" si="0"/>
        <v>19.246031746031747</v>
      </c>
      <c r="K22" s="16">
        <v>0</v>
      </c>
      <c r="L22" s="4">
        <f t="shared" si="1"/>
        <v>0</v>
      </c>
      <c r="M22" s="15">
        <v>273.52</v>
      </c>
      <c r="N22" s="4">
        <f t="shared" si="2"/>
        <v>21.099005557180462</v>
      </c>
      <c r="O22" s="4">
        <v>99</v>
      </c>
      <c r="P22" s="4">
        <f t="shared" si="3"/>
        <v>18.452020202020201</v>
      </c>
      <c r="Q22" s="14">
        <f t="shared" si="4"/>
        <v>58.797057505232409</v>
      </c>
    </row>
    <row r="23" spans="1:17" ht="12.75" customHeight="1">
      <c r="A23" s="4" t="s">
        <v>40</v>
      </c>
      <c r="B23" s="4">
        <v>51638</v>
      </c>
      <c r="C23" s="4">
        <v>52824</v>
      </c>
      <c r="D23" s="8">
        <v>1101</v>
      </c>
      <c r="E23" s="38" t="s">
        <v>127</v>
      </c>
      <c r="F23" s="38"/>
      <c r="G23" s="38"/>
      <c r="H23" s="8">
        <v>11</v>
      </c>
      <c r="I23" s="4">
        <v>48</v>
      </c>
      <c r="J23" s="4">
        <f t="shared" si="0"/>
        <v>19.047619047619047</v>
      </c>
      <c r="K23" s="16">
        <v>17.399999999999999</v>
      </c>
      <c r="L23" s="4">
        <f t="shared" si="1"/>
        <v>22.307692307692303</v>
      </c>
      <c r="M23" s="15">
        <v>293.73</v>
      </c>
      <c r="N23" s="4">
        <f t="shared" si="2"/>
        <v>19.647295134987914</v>
      </c>
      <c r="O23" s="4">
        <v>87.97</v>
      </c>
      <c r="P23" s="4">
        <f t="shared" si="3"/>
        <v>20.765601909741957</v>
      </c>
      <c r="Q23" s="14">
        <f t="shared" si="4"/>
        <v>81.768208400041217</v>
      </c>
    </row>
    <row r="24" spans="1:17" ht="15">
      <c r="A24" s="4" t="s">
        <v>106</v>
      </c>
      <c r="B24" s="4">
        <v>51536</v>
      </c>
      <c r="C24" s="4">
        <v>52836</v>
      </c>
      <c r="D24" s="8">
        <v>1041</v>
      </c>
      <c r="E24" s="38" t="s">
        <v>275</v>
      </c>
      <c r="F24" s="38"/>
      <c r="G24" s="38"/>
      <c r="H24" s="8">
        <v>10</v>
      </c>
      <c r="I24" s="4">
        <v>37.5</v>
      </c>
      <c r="J24" s="4">
        <f t="shared" si="0"/>
        <v>14.880952380952381</v>
      </c>
      <c r="K24" s="14">
        <v>1</v>
      </c>
      <c r="L24" s="4">
        <f t="shared" si="1"/>
        <v>1.2820512820512822</v>
      </c>
      <c r="M24" s="18">
        <v>306.25</v>
      </c>
      <c r="N24" s="4">
        <f t="shared" si="2"/>
        <v>18.844081632653062</v>
      </c>
      <c r="O24" s="4">
        <v>143.38</v>
      </c>
      <c r="P24" s="4">
        <f t="shared" si="3"/>
        <v>12.740619333240339</v>
      </c>
      <c r="Q24" s="14">
        <f t="shared" si="4"/>
        <v>47.747704628897061</v>
      </c>
    </row>
    <row r="25" spans="1:17" ht="13.5" customHeight="1">
      <c r="A25" s="4" t="s">
        <v>101</v>
      </c>
      <c r="B25" s="4">
        <v>51542</v>
      </c>
      <c r="C25" s="4">
        <v>52838</v>
      </c>
      <c r="D25" s="8">
        <v>1040</v>
      </c>
      <c r="E25" s="38" t="s">
        <v>269</v>
      </c>
      <c r="F25" s="38"/>
      <c r="G25" s="38"/>
      <c r="H25" s="8">
        <v>10</v>
      </c>
      <c r="I25" s="4">
        <v>41.5</v>
      </c>
      <c r="J25" s="4">
        <f t="shared" si="0"/>
        <v>16.468253968253968</v>
      </c>
      <c r="K25" s="14">
        <v>19.3</v>
      </c>
      <c r="L25" s="4">
        <f t="shared" si="1"/>
        <v>24.743589743589745</v>
      </c>
      <c r="M25" s="18">
        <v>256.83999999999997</v>
      </c>
      <c r="N25" s="4">
        <f t="shared" si="2"/>
        <v>22.469241551160259</v>
      </c>
      <c r="O25" s="4">
        <v>81.849999999999994</v>
      </c>
      <c r="P25" s="4">
        <f t="shared" si="3"/>
        <v>22.318265119120341</v>
      </c>
      <c r="Q25" s="14">
        <f t="shared" si="4"/>
        <v>85.999350382124305</v>
      </c>
    </row>
    <row r="26" spans="1:17" ht="13.5" customHeight="1">
      <c r="A26" s="4" t="s">
        <v>100</v>
      </c>
      <c r="B26" s="4">
        <v>51920</v>
      </c>
      <c r="C26" s="4">
        <v>52792</v>
      </c>
      <c r="D26" s="8">
        <v>1039</v>
      </c>
      <c r="E26" s="38" t="s">
        <v>268</v>
      </c>
      <c r="F26" s="38"/>
      <c r="G26" s="38"/>
      <c r="H26" s="8">
        <v>10</v>
      </c>
      <c r="I26" s="4">
        <v>42.5</v>
      </c>
      <c r="J26" s="4">
        <f t="shared" si="0"/>
        <v>16.865079365079364</v>
      </c>
      <c r="K26" s="14">
        <v>15.6</v>
      </c>
      <c r="L26" s="4">
        <f t="shared" si="1"/>
        <v>20</v>
      </c>
      <c r="M26" s="18">
        <v>242.84</v>
      </c>
      <c r="N26" s="4">
        <f t="shared" si="2"/>
        <v>23.764618678965572</v>
      </c>
      <c r="O26" s="4">
        <v>73.069999999999993</v>
      </c>
      <c r="P26" s="4">
        <f t="shared" si="3"/>
        <v>25</v>
      </c>
      <c r="Q26" s="14">
        <f t="shared" si="4"/>
        <v>85.629698044044943</v>
      </c>
    </row>
    <row r="27" spans="1:17" ht="15">
      <c r="A27" s="4" t="s">
        <v>92</v>
      </c>
      <c r="B27" s="4">
        <v>51725</v>
      </c>
      <c r="C27" s="4">
        <v>52935</v>
      </c>
      <c r="D27" s="8">
        <v>1037</v>
      </c>
      <c r="E27" s="38" t="s">
        <v>253</v>
      </c>
      <c r="F27" s="38"/>
      <c r="G27" s="38"/>
      <c r="H27" s="8">
        <v>10</v>
      </c>
      <c r="I27" s="4">
        <v>48.5</v>
      </c>
      <c r="J27" s="4">
        <f t="shared" si="0"/>
        <v>19.246031746031747</v>
      </c>
      <c r="K27" s="14">
        <v>19.2</v>
      </c>
      <c r="L27" s="4">
        <f t="shared" si="1"/>
        <v>24.615384615384617</v>
      </c>
      <c r="M27" s="18">
        <v>322.66000000000003</v>
      </c>
      <c r="N27" s="4">
        <f t="shared" si="2"/>
        <v>17.885700117771027</v>
      </c>
      <c r="O27" s="4">
        <v>151.1</v>
      </c>
      <c r="P27" s="4">
        <f t="shared" si="3"/>
        <v>12.08967571144937</v>
      </c>
      <c r="Q27" s="14">
        <f t="shared" si="4"/>
        <v>73.836792190636757</v>
      </c>
    </row>
    <row r="28" spans="1:17" ht="12.75" customHeight="1">
      <c r="A28" s="4" t="s">
        <v>68</v>
      </c>
      <c r="B28" s="4">
        <v>51566</v>
      </c>
      <c r="C28" s="4">
        <v>52841</v>
      </c>
      <c r="D28" s="8">
        <v>1026</v>
      </c>
      <c r="E28" s="38" t="s">
        <v>171</v>
      </c>
      <c r="F28" s="38"/>
      <c r="G28" s="38"/>
      <c r="H28" s="8">
        <v>10</v>
      </c>
      <c r="I28" s="8">
        <v>49</v>
      </c>
      <c r="J28" s="4">
        <f t="shared" si="0"/>
        <v>19.444444444444443</v>
      </c>
      <c r="K28" s="19">
        <v>17.5</v>
      </c>
      <c r="L28" s="4">
        <f t="shared" si="1"/>
        <v>22.435897435897434</v>
      </c>
      <c r="M28" s="18">
        <v>251.46</v>
      </c>
      <c r="N28" s="4">
        <f t="shared" si="2"/>
        <v>22.949972162570589</v>
      </c>
      <c r="O28" s="4">
        <v>102.32</v>
      </c>
      <c r="P28" s="4">
        <f t="shared" si="3"/>
        <v>17.853303362001562</v>
      </c>
      <c r="Q28" s="14">
        <f t="shared" si="4"/>
        <v>82.683617404914031</v>
      </c>
    </row>
    <row r="29" spans="1:17" ht="15">
      <c r="A29" s="4" t="s">
        <v>67</v>
      </c>
      <c r="B29" s="4">
        <v>51923</v>
      </c>
      <c r="C29" s="4">
        <v>52799</v>
      </c>
      <c r="D29" s="8">
        <v>1025</v>
      </c>
      <c r="E29" s="38" t="s">
        <v>170</v>
      </c>
      <c r="F29" s="38"/>
      <c r="G29" s="38"/>
      <c r="H29" s="8">
        <v>10</v>
      </c>
      <c r="I29" s="22">
        <v>54.5</v>
      </c>
      <c r="J29" s="4">
        <f t="shared" si="0"/>
        <v>21.626984126984127</v>
      </c>
      <c r="K29" s="23">
        <v>17.2</v>
      </c>
      <c r="L29" s="4">
        <f t="shared" si="1"/>
        <v>22.051282051282051</v>
      </c>
      <c r="M29" s="18">
        <v>299</v>
      </c>
      <c r="N29" s="4">
        <f t="shared" si="2"/>
        <v>19.301003344481604</v>
      </c>
      <c r="O29" s="4">
        <v>117.32</v>
      </c>
      <c r="P29" s="4">
        <f t="shared" si="3"/>
        <v>15.570661438799863</v>
      </c>
      <c r="Q29" s="14">
        <f t="shared" si="4"/>
        <v>78.549930961547645</v>
      </c>
    </row>
    <row r="30" spans="1:17" ht="12.75" customHeight="1">
      <c r="A30" s="4" t="s">
        <v>66</v>
      </c>
      <c r="B30" s="4">
        <v>51515</v>
      </c>
      <c r="C30" s="11">
        <v>52854</v>
      </c>
      <c r="D30" s="9">
        <v>1024</v>
      </c>
      <c r="E30" s="38" t="s">
        <v>169</v>
      </c>
      <c r="F30" s="38"/>
      <c r="G30" s="38"/>
      <c r="H30" s="8">
        <v>10</v>
      </c>
      <c r="I30" s="4">
        <v>54</v>
      </c>
      <c r="J30" s="4">
        <f t="shared" si="0"/>
        <v>21.428571428571427</v>
      </c>
      <c r="K30" s="14">
        <v>18.7</v>
      </c>
      <c r="L30" s="4">
        <f t="shared" si="1"/>
        <v>23.974358974358974</v>
      </c>
      <c r="M30" s="18">
        <v>292</v>
      </c>
      <c r="N30" s="4">
        <f t="shared" si="2"/>
        <v>19.763698630136986</v>
      </c>
      <c r="O30" s="4">
        <v>113.28</v>
      </c>
      <c r="P30" s="4">
        <f t="shared" si="3"/>
        <v>16.125971045197737</v>
      </c>
      <c r="Q30" s="14">
        <f t="shared" si="4"/>
        <v>81.29260007826511</v>
      </c>
    </row>
    <row r="31" spans="1:17" ht="15">
      <c r="A31" s="4" t="s">
        <v>65</v>
      </c>
      <c r="B31" s="4">
        <v>51890</v>
      </c>
      <c r="C31" s="4">
        <v>52917</v>
      </c>
      <c r="D31" s="8">
        <v>1023</v>
      </c>
      <c r="E31" s="38" t="s">
        <v>168</v>
      </c>
      <c r="F31" s="38"/>
      <c r="G31" s="38"/>
      <c r="H31" s="8">
        <v>10</v>
      </c>
      <c r="I31" s="4">
        <v>33.5</v>
      </c>
      <c r="J31" s="4">
        <f t="shared" si="0"/>
        <v>13.293650793650794</v>
      </c>
      <c r="K31" s="14">
        <v>0</v>
      </c>
      <c r="L31" s="4">
        <f t="shared" si="1"/>
        <v>0</v>
      </c>
      <c r="M31" s="18">
        <v>50000</v>
      </c>
      <c r="N31" s="4">
        <f t="shared" si="2"/>
        <v>0.11541999999999999</v>
      </c>
      <c r="O31" s="4">
        <v>50000</v>
      </c>
      <c r="P31" s="4">
        <f t="shared" si="3"/>
        <v>3.6534999999999998E-2</v>
      </c>
      <c r="Q31" s="14">
        <f t="shared" si="4"/>
        <v>13.445605793650795</v>
      </c>
    </row>
    <row r="32" spans="1:17" ht="15">
      <c r="A32" s="4" t="s">
        <v>64</v>
      </c>
      <c r="B32" s="4">
        <v>51500</v>
      </c>
      <c r="C32" s="4">
        <v>52875</v>
      </c>
      <c r="D32" s="8">
        <v>1022</v>
      </c>
      <c r="E32" s="38" t="s">
        <v>167</v>
      </c>
      <c r="F32" s="38"/>
      <c r="G32" s="38"/>
      <c r="H32" s="8">
        <v>10</v>
      </c>
      <c r="I32" s="4">
        <v>36</v>
      </c>
      <c r="J32" s="4">
        <f t="shared" si="0"/>
        <v>14.285714285714286</v>
      </c>
      <c r="K32" s="14">
        <v>0</v>
      </c>
      <c r="L32" s="4">
        <f t="shared" si="1"/>
        <v>0</v>
      </c>
      <c r="M32" s="18">
        <v>50000</v>
      </c>
      <c r="N32" s="4">
        <f t="shared" si="2"/>
        <v>0.11541999999999999</v>
      </c>
      <c r="O32" s="4">
        <v>50000</v>
      </c>
      <c r="P32" s="4">
        <f t="shared" si="3"/>
        <v>3.6534999999999998E-2</v>
      </c>
      <c r="Q32" s="14">
        <f t="shared" si="4"/>
        <v>14.437669285714287</v>
      </c>
    </row>
    <row r="33" spans="1:18" ht="15">
      <c r="A33" s="4" t="s">
        <v>63</v>
      </c>
      <c r="B33" s="4">
        <v>51869</v>
      </c>
      <c r="C33" s="4">
        <v>52860</v>
      </c>
      <c r="D33" s="8">
        <v>1021</v>
      </c>
      <c r="E33" s="38" t="s">
        <v>166</v>
      </c>
      <c r="F33" s="38"/>
      <c r="G33" s="38"/>
      <c r="H33" s="8">
        <v>10</v>
      </c>
      <c r="I33" s="4">
        <v>52</v>
      </c>
      <c r="J33" s="4">
        <f t="shared" si="0"/>
        <v>20.634920634920636</v>
      </c>
      <c r="K33" s="14">
        <v>16.600000000000001</v>
      </c>
      <c r="L33" s="4">
        <f t="shared" si="1"/>
        <v>21.282051282051285</v>
      </c>
      <c r="M33" s="18">
        <v>387.13</v>
      </c>
      <c r="N33" s="4">
        <f t="shared" si="2"/>
        <v>14.907137137395708</v>
      </c>
      <c r="O33" s="4">
        <v>104.84</v>
      </c>
      <c r="P33" s="4">
        <f t="shared" si="3"/>
        <v>17.424170164059518</v>
      </c>
      <c r="Q33" s="14">
        <f t="shared" si="4"/>
        <v>74.248279218427143</v>
      </c>
    </row>
    <row r="34" spans="1:18" ht="15">
      <c r="A34" s="4" t="s">
        <v>81</v>
      </c>
      <c r="B34" s="4">
        <v>51695</v>
      </c>
      <c r="C34" s="4">
        <v>52934</v>
      </c>
      <c r="D34" s="8">
        <v>1017</v>
      </c>
      <c r="E34" s="38" t="s">
        <v>225</v>
      </c>
      <c r="F34" s="38"/>
      <c r="G34" s="38"/>
      <c r="H34" s="8">
        <v>10</v>
      </c>
      <c r="I34" s="4">
        <v>24</v>
      </c>
      <c r="J34" s="4">
        <f t="shared" si="0"/>
        <v>9.5238095238095237</v>
      </c>
      <c r="K34" s="14">
        <v>9.1999999999999993</v>
      </c>
      <c r="L34" s="4">
        <f t="shared" si="1"/>
        <v>11.794871794871794</v>
      </c>
      <c r="M34" s="18">
        <v>280.43</v>
      </c>
      <c r="N34" s="4">
        <f t="shared" si="2"/>
        <v>20.579110651499484</v>
      </c>
      <c r="O34" s="4">
        <v>119.25</v>
      </c>
      <c r="P34" s="4">
        <f t="shared" si="3"/>
        <v>15.318658280922429</v>
      </c>
      <c r="Q34" s="14">
        <f t="shared" si="4"/>
        <v>57.216450251103232</v>
      </c>
    </row>
    <row r="35" spans="1:18" ht="15">
      <c r="A35" s="4" t="s">
        <v>80</v>
      </c>
      <c r="B35" s="4">
        <v>51596</v>
      </c>
      <c r="C35" s="4">
        <v>52771</v>
      </c>
      <c r="D35" s="8">
        <v>1016</v>
      </c>
      <c r="E35" s="38" t="s">
        <v>224</v>
      </c>
      <c r="F35" s="38"/>
      <c r="G35" s="38"/>
      <c r="H35" s="8">
        <v>10</v>
      </c>
      <c r="I35" s="4">
        <v>48.5</v>
      </c>
      <c r="J35" s="4">
        <f t="shared" si="0"/>
        <v>19.246031746031747</v>
      </c>
      <c r="K35" s="14">
        <v>18.3</v>
      </c>
      <c r="L35" s="4">
        <f t="shared" si="1"/>
        <v>23.46153846153846</v>
      </c>
      <c r="M35" s="18">
        <v>289.39999999999998</v>
      </c>
      <c r="N35" s="4">
        <f t="shared" si="2"/>
        <v>19.94125777470629</v>
      </c>
      <c r="O35" s="4">
        <v>104.44</v>
      </c>
      <c r="P35" s="4">
        <f t="shared" si="3"/>
        <v>17.49090386824971</v>
      </c>
      <c r="Q35" s="14">
        <f t="shared" si="4"/>
        <v>80.139731850526204</v>
      </c>
    </row>
    <row r="36" spans="1:18" ht="15">
      <c r="A36" s="4" t="s">
        <v>75</v>
      </c>
      <c r="B36" s="4">
        <v>51620</v>
      </c>
      <c r="C36" s="4">
        <v>52818</v>
      </c>
      <c r="D36" s="8">
        <v>1015</v>
      </c>
      <c r="E36" s="38" t="s">
        <v>211</v>
      </c>
      <c r="F36" s="38"/>
      <c r="G36" s="38"/>
      <c r="H36" s="8">
        <v>10</v>
      </c>
      <c r="I36" s="4">
        <v>36</v>
      </c>
      <c r="J36" s="4">
        <f t="shared" si="0"/>
        <v>14.285714285714286</v>
      </c>
      <c r="K36" s="14">
        <v>0</v>
      </c>
      <c r="L36" s="4">
        <f t="shared" si="1"/>
        <v>0</v>
      </c>
      <c r="M36" s="18">
        <v>50000</v>
      </c>
      <c r="N36" s="4">
        <f t="shared" si="2"/>
        <v>0.11541999999999999</v>
      </c>
      <c r="O36" s="4">
        <v>90.54</v>
      </c>
      <c r="P36" s="4">
        <f t="shared" si="3"/>
        <v>20.176165230837196</v>
      </c>
      <c r="Q36" s="14">
        <f t="shared" si="4"/>
        <v>34.577299516551484</v>
      </c>
    </row>
    <row r="37" spans="1:18" ht="15">
      <c r="A37" s="4" t="s">
        <v>76</v>
      </c>
      <c r="B37" s="4">
        <v>51662</v>
      </c>
      <c r="C37" s="4">
        <v>52856</v>
      </c>
      <c r="D37" s="8">
        <v>1014</v>
      </c>
      <c r="E37" s="38" t="s">
        <v>212</v>
      </c>
      <c r="F37" s="38"/>
      <c r="G37" s="38"/>
      <c r="H37" s="8">
        <v>10</v>
      </c>
      <c r="I37" s="4">
        <v>30.5</v>
      </c>
      <c r="J37" s="4">
        <f t="shared" si="0"/>
        <v>12.103174603174603</v>
      </c>
      <c r="K37" s="14">
        <v>0</v>
      </c>
      <c r="L37" s="4">
        <f t="shared" si="1"/>
        <v>0</v>
      </c>
      <c r="M37" s="18">
        <v>50000</v>
      </c>
      <c r="N37" s="4">
        <f t="shared" si="2"/>
        <v>0.11541999999999999</v>
      </c>
      <c r="O37" s="4">
        <v>145.16</v>
      </c>
      <c r="P37" s="4">
        <f t="shared" si="3"/>
        <v>12.584389639019012</v>
      </c>
      <c r="Q37" s="14">
        <f t="shared" si="4"/>
        <v>24.802984242193617</v>
      </c>
    </row>
    <row r="38" spans="1:18" ht="15">
      <c r="A38" s="4" t="s">
        <v>41</v>
      </c>
      <c r="B38" s="4">
        <v>51806</v>
      </c>
      <c r="C38" s="4">
        <v>52783</v>
      </c>
      <c r="D38" s="8">
        <v>1010</v>
      </c>
      <c r="E38" s="38" t="s">
        <v>154</v>
      </c>
      <c r="F38" s="38"/>
      <c r="G38" s="38"/>
      <c r="H38" s="8">
        <v>10</v>
      </c>
      <c r="I38" s="4">
        <v>45</v>
      </c>
      <c r="J38" s="4">
        <f t="shared" si="0"/>
        <v>17.857142857142858</v>
      </c>
      <c r="K38" s="16">
        <v>17.5</v>
      </c>
      <c r="L38" s="4">
        <f t="shared" si="1"/>
        <v>22.435897435897434</v>
      </c>
      <c r="M38" s="15">
        <v>278.88</v>
      </c>
      <c r="N38" s="4">
        <f t="shared" si="2"/>
        <v>20.693488238668962</v>
      </c>
      <c r="O38" s="4">
        <v>118.97</v>
      </c>
      <c r="P38" s="4">
        <f t="shared" si="3"/>
        <v>15.354711271749178</v>
      </c>
      <c r="Q38" s="14">
        <f t="shared" si="4"/>
        <v>76.341239803458436</v>
      </c>
    </row>
    <row r="39" spans="1:18" ht="15">
      <c r="A39" s="4" t="s">
        <v>57</v>
      </c>
      <c r="B39" s="4">
        <v>51461</v>
      </c>
      <c r="C39" s="4">
        <v>52825</v>
      </c>
      <c r="D39" s="8">
        <v>1009</v>
      </c>
      <c r="E39" s="38" t="s">
        <v>141</v>
      </c>
      <c r="F39" s="38"/>
      <c r="G39" s="38"/>
      <c r="H39" s="8">
        <v>10</v>
      </c>
      <c r="I39" s="4">
        <v>36.5</v>
      </c>
      <c r="J39" s="4">
        <f t="shared" si="0"/>
        <v>14.484126984126984</v>
      </c>
      <c r="K39" s="16">
        <v>19.3</v>
      </c>
      <c r="L39" s="4">
        <f t="shared" si="1"/>
        <v>24.743589743589745</v>
      </c>
      <c r="M39" s="15">
        <v>355.21</v>
      </c>
      <c r="N39" s="4">
        <f t="shared" si="2"/>
        <v>16.246727288083108</v>
      </c>
      <c r="O39" s="4">
        <v>142.78</v>
      </c>
      <c r="P39" s="4">
        <f t="shared" si="3"/>
        <v>12.794158845776717</v>
      </c>
      <c r="Q39" s="14">
        <f t="shared" si="4"/>
        <v>68.268602861576554</v>
      </c>
    </row>
    <row r="40" spans="1:18" ht="15">
      <c r="A40" s="4" t="s">
        <v>55</v>
      </c>
      <c r="B40" s="4">
        <v>51434</v>
      </c>
      <c r="C40" s="4">
        <v>52885</v>
      </c>
      <c r="D40" s="8">
        <v>1006</v>
      </c>
      <c r="E40" s="38" t="s">
        <v>126</v>
      </c>
      <c r="F40" s="38"/>
      <c r="G40" s="38"/>
      <c r="H40" s="8">
        <v>10</v>
      </c>
      <c r="I40" s="4">
        <v>48.5</v>
      </c>
      <c r="J40" s="4">
        <f t="shared" si="0"/>
        <v>19.246031746031747</v>
      </c>
      <c r="K40" s="16">
        <v>0</v>
      </c>
      <c r="L40" s="4">
        <f t="shared" si="1"/>
        <v>0</v>
      </c>
      <c r="M40" s="15">
        <v>50000</v>
      </c>
      <c r="N40" s="4">
        <f t="shared" si="2"/>
        <v>0.11541999999999999</v>
      </c>
      <c r="O40" s="4">
        <v>50000</v>
      </c>
      <c r="P40" s="4">
        <f t="shared" si="3"/>
        <v>3.6534999999999998E-2</v>
      </c>
      <c r="Q40" s="14">
        <f t="shared" si="4"/>
        <v>19.397986746031748</v>
      </c>
    </row>
    <row r="41" spans="1:18" ht="15">
      <c r="A41" s="4" t="s">
        <v>60</v>
      </c>
      <c r="B41" s="4">
        <v>51926</v>
      </c>
      <c r="C41" s="4">
        <v>52914</v>
      </c>
      <c r="D41" s="8">
        <v>1005</v>
      </c>
      <c r="E41" s="38" t="s">
        <v>125</v>
      </c>
      <c r="F41" s="38"/>
      <c r="G41" s="38"/>
      <c r="H41" s="8">
        <v>10</v>
      </c>
      <c r="I41" s="4">
        <v>44.5</v>
      </c>
      <c r="J41" s="4">
        <f t="shared" ref="J41:J72" si="5">$D$3*I41/$D$4</f>
        <v>17.658730158730158</v>
      </c>
      <c r="K41" s="16">
        <v>0</v>
      </c>
      <c r="L41" s="4">
        <f t="shared" ref="L41:L72" si="6">$G$3*K41/$G$4</f>
        <v>0</v>
      </c>
      <c r="M41" s="15">
        <v>50000</v>
      </c>
      <c r="N41" s="4">
        <f t="shared" ref="N41:N72" si="7">$J$3*$J$4/M41</f>
        <v>0.11541999999999999</v>
      </c>
      <c r="O41" s="4">
        <v>135.97</v>
      </c>
      <c r="P41" s="4">
        <f t="shared" ref="P41:P72" si="8">$N$3*$N$4/O41</f>
        <v>13.434948885783626</v>
      </c>
      <c r="Q41" s="14">
        <f t="shared" ref="Q41:Q72" si="9">SUM(J41,L41,N41,P41)</f>
        <v>31.209099044513785</v>
      </c>
    </row>
    <row r="42" spans="1:18" s="1" customFormat="1" ht="15">
      <c r="A42" s="4" t="s">
        <v>38</v>
      </c>
      <c r="B42" s="4">
        <v>51635</v>
      </c>
      <c r="C42" s="4">
        <v>52772</v>
      </c>
      <c r="D42" s="33">
        <v>1004</v>
      </c>
      <c r="E42" s="38" t="s">
        <v>124</v>
      </c>
      <c r="F42" s="38"/>
      <c r="G42" s="38"/>
      <c r="H42" s="33">
        <v>10</v>
      </c>
      <c r="I42" s="4">
        <v>48</v>
      </c>
      <c r="J42" s="4">
        <f t="shared" si="5"/>
        <v>19.047619047619047</v>
      </c>
      <c r="K42" s="67">
        <v>17.399999999999999</v>
      </c>
      <c r="L42" s="4">
        <f t="shared" si="6"/>
        <v>22.307692307692303</v>
      </c>
      <c r="M42" s="68">
        <v>276</v>
      </c>
      <c r="N42" s="4">
        <f t="shared" si="7"/>
        <v>20.909420289855074</v>
      </c>
      <c r="O42" s="4">
        <v>77.22</v>
      </c>
      <c r="P42" s="4">
        <f t="shared" si="8"/>
        <v>23.656436156436154</v>
      </c>
      <c r="Q42" s="14">
        <f t="shared" si="9"/>
        <v>85.921167801602579</v>
      </c>
      <c r="R42"/>
    </row>
    <row r="43" spans="1:18" ht="15">
      <c r="A43" s="4" t="s">
        <v>36</v>
      </c>
      <c r="B43" s="4">
        <v>51470</v>
      </c>
      <c r="C43" s="4">
        <v>52879</v>
      </c>
      <c r="D43" s="8">
        <v>1002</v>
      </c>
      <c r="E43" s="38" t="s">
        <v>153</v>
      </c>
      <c r="F43" s="38"/>
      <c r="G43" s="38"/>
      <c r="H43" s="8">
        <v>10</v>
      </c>
      <c r="I43" s="4">
        <v>33</v>
      </c>
      <c r="J43" s="4">
        <f t="shared" si="5"/>
        <v>13.095238095238095</v>
      </c>
      <c r="K43" s="16">
        <v>6.9</v>
      </c>
      <c r="L43" s="4">
        <f t="shared" si="6"/>
        <v>8.8461538461538467</v>
      </c>
      <c r="M43" s="15">
        <v>50000</v>
      </c>
      <c r="N43" s="4">
        <f t="shared" si="7"/>
        <v>0.11541999999999999</v>
      </c>
      <c r="O43" s="4">
        <v>140.47999999999999</v>
      </c>
      <c r="P43" s="4">
        <f t="shared" si="8"/>
        <v>13.003630410022778</v>
      </c>
      <c r="Q43" s="14">
        <f t="shared" si="9"/>
        <v>35.060442351414721</v>
      </c>
    </row>
    <row r="44" spans="1:18" ht="12.75" customHeight="1">
      <c r="A44" s="4" t="s">
        <v>61</v>
      </c>
      <c r="B44" s="4">
        <v>51947</v>
      </c>
      <c r="C44" s="4">
        <v>52909</v>
      </c>
      <c r="D44" s="31">
        <v>1001</v>
      </c>
      <c r="E44" s="37" t="s">
        <v>111</v>
      </c>
      <c r="F44" s="37"/>
      <c r="G44" s="37"/>
      <c r="H44" s="9">
        <v>10</v>
      </c>
      <c r="I44" s="4">
        <v>40</v>
      </c>
      <c r="J44" s="4">
        <f t="shared" si="5"/>
        <v>15.873015873015873</v>
      </c>
      <c r="K44" s="16">
        <v>17</v>
      </c>
      <c r="L44" s="4">
        <f t="shared" si="6"/>
        <v>21.794871794871796</v>
      </c>
      <c r="M44" s="15">
        <v>288</v>
      </c>
      <c r="N44" s="4">
        <f t="shared" si="7"/>
        <v>20.038194444444443</v>
      </c>
      <c r="O44" s="4">
        <v>94.44</v>
      </c>
      <c r="P44" s="4">
        <f t="shared" si="8"/>
        <v>19.342969080897923</v>
      </c>
      <c r="Q44" s="14">
        <f t="shared" si="9"/>
        <v>77.049051193230042</v>
      </c>
    </row>
    <row r="45" spans="1:18" ht="12.75" customHeight="1">
      <c r="A45" s="4" t="s">
        <v>109</v>
      </c>
      <c r="B45" s="4">
        <v>51863</v>
      </c>
      <c r="C45" s="4">
        <v>52862</v>
      </c>
      <c r="D45" s="8">
        <v>964</v>
      </c>
      <c r="E45" s="38" t="s">
        <v>288</v>
      </c>
      <c r="F45" s="38"/>
      <c r="G45" s="38"/>
      <c r="H45" s="8">
        <v>9</v>
      </c>
      <c r="I45" s="4">
        <v>26.5</v>
      </c>
      <c r="J45" s="4">
        <f t="shared" si="5"/>
        <v>10.515873015873016</v>
      </c>
      <c r="K45" s="14">
        <v>0</v>
      </c>
      <c r="L45" s="4">
        <f t="shared" si="6"/>
        <v>0</v>
      </c>
      <c r="M45" s="18">
        <v>50000</v>
      </c>
      <c r="N45" s="4">
        <f t="shared" si="7"/>
        <v>0.11541999999999999</v>
      </c>
      <c r="O45" s="4">
        <v>50000</v>
      </c>
      <c r="P45" s="4">
        <f t="shared" si="8"/>
        <v>3.6534999999999998E-2</v>
      </c>
      <c r="Q45" s="14">
        <f t="shared" si="9"/>
        <v>10.667828015873017</v>
      </c>
    </row>
    <row r="46" spans="1:18" ht="12.75" customHeight="1">
      <c r="A46" s="11" t="s">
        <v>107</v>
      </c>
      <c r="B46" s="11">
        <v>51518</v>
      </c>
      <c r="C46" s="11">
        <v>52855</v>
      </c>
      <c r="D46" s="9">
        <v>963</v>
      </c>
      <c r="E46" s="38" t="s">
        <v>282</v>
      </c>
      <c r="F46" s="38"/>
      <c r="G46" s="38"/>
      <c r="H46" s="9">
        <v>9</v>
      </c>
      <c r="I46" s="11">
        <v>43</v>
      </c>
      <c r="J46" s="11">
        <f t="shared" si="5"/>
        <v>17.063492063492063</v>
      </c>
      <c r="K46" s="24">
        <v>18.8</v>
      </c>
      <c r="L46" s="11">
        <f t="shared" si="6"/>
        <v>24.102564102564102</v>
      </c>
      <c r="M46" s="25">
        <v>304</v>
      </c>
      <c r="N46" s="11">
        <f t="shared" si="7"/>
        <v>18.983552631578949</v>
      </c>
      <c r="O46" s="11">
        <v>133.34</v>
      </c>
      <c r="P46" s="4">
        <f t="shared" si="8"/>
        <v>13.699940002999847</v>
      </c>
      <c r="Q46" s="14">
        <f t="shared" si="9"/>
        <v>73.849548800634963</v>
      </c>
    </row>
    <row r="47" spans="1:18" ht="12.75" customHeight="1">
      <c r="A47" s="4" t="s">
        <v>105</v>
      </c>
      <c r="B47" s="4">
        <v>51485</v>
      </c>
      <c r="C47" s="4">
        <v>52882</v>
      </c>
      <c r="D47" s="8">
        <v>961</v>
      </c>
      <c r="E47" s="38" t="s">
        <v>273</v>
      </c>
      <c r="F47" s="38"/>
      <c r="G47" s="38"/>
      <c r="H47" s="8">
        <v>9</v>
      </c>
      <c r="I47" s="4">
        <v>20</v>
      </c>
      <c r="J47" s="4">
        <f t="shared" si="5"/>
        <v>7.9365079365079367</v>
      </c>
      <c r="K47" s="14">
        <v>19.2</v>
      </c>
      <c r="L47" s="4">
        <f t="shared" si="6"/>
        <v>24.615384615384617</v>
      </c>
      <c r="M47" s="18">
        <v>255.82</v>
      </c>
      <c r="N47" s="4">
        <f t="shared" si="7"/>
        <v>22.558830427644438</v>
      </c>
      <c r="O47" s="4">
        <v>99.22</v>
      </c>
      <c r="P47" s="4">
        <f t="shared" si="8"/>
        <v>18.411106631727471</v>
      </c>
      <c r="Q47" s="14">
        <f t="shared" si="9"/>
        <v>73.521829611264451</v>
      </c>
    </row>
    <row r="48" spans="1:18" ht="12.75" customHeight="1">
      <c r="A48" s="4" t="s">
        <v>104</v>
      </c>
      <c r="B48" s="4">
        <v>51911</v>
      </c>
      <c r="C48" s="4">
        <v>52924</v>
      </c>
      <c r="D48" s="8">
        <v>960</v>
      </c>
      <c r="E48" s="38" t="s">
        <v>272</v>
      </c>
      <c r="F48" s="38"/>
      <c r="G48" s="38"/>
      <c r="H48" s="8">
        <v>9</v>
      </c>
      <c r="I48" s="4">
        <v>20.5</v>
      </c>
      <c r="J48" s="4">
        <f t="shared" si="5"/>
        <v>8.1349206349206344</v>
      </c>
      <c r="K48" s="14">
        <v>12.4</v>
      </c>
      <c r="L48" s="4">
        <f t="shared" si="6"/>
        <v>15.897435897435898</v>
      </c>
      <c r="M48" s="18">
        <v>272.5</v>
      </c>
      <c r="N48" s="4">
        <f t="shared" si="7"/>
        <v>21.177981651376147</v>
      </c>
      <c r="O48" s="4">
        <v>127.18</v>
      </c>
      <c r="P48" s="4">
        <f t="shared" si="8"/>
        <v>14.363500550401003</v>
      </c>
      <c r="Q48" s="14">
        <f t="shared" si="9"/>
        <v>59.573838734133673</v>
      </c>
    </row>
    <row r="49" spans="1:17" ht="12.75" customHeight="1">
      <c r="A49" s="4" t="s">
        <v>103</v>
      </c>
      <c r="B49" s="4">
        <v>51590</v>
      </c>
      <c r="C49" s="4">
        <v>52759</v>
      </c>
      <c r="D49" s="8">
        <v>959</v>
      </c>
      <c r="E49" s="38" t="s">
        <v>271</v>
      </c>
      <c r="F49" s="38"/>
      <c r="G49" s="38"/>
      <c r="H49" s="8">
        <v>9</v>
      </c>
      <c r="I49" s="4">
        <v>34.5</v>
      </c>
      <c r="J49" s="4">
        <f t="shared" si="5"/>
        <v>13.69047619047619</v>
      </c>
      <c r="K49" s="14">
        <v>15.7</v>
      </c>
      <c r="L49" s="4">
        <f t="shared" si="6"/>
        <v>20.128205128205128</v>
      </c>
      <c r="M49" s="18">
        <v>281.81</v>
      </c>
      <c r="N49" s="4">
        <f t="shared" si="7"/>
        <v>20.478336467832936</v>
      </c>
      <c r="O49" s="4">
        <v>126.66</v>
      </c>
      <c r="P49" s="4">
        <f t="shared" si="8"/>
        <v>14.42246960366335</v>
      </c>
      <c r="Q49" s="14">
        <f t="shared" si="9"/>
        <v>68.719487390177591</v>
      </c>
    </row>
    <row r="50" spans="1:17" ht="12.75" customHeight="1">
      <c r="A50" s="4" t="s">
        <v>99</v>
      </c>
      <c r="B50" s="4">
        <v>51746</v>
      </c>
      <c r="C50" s="4">
        <v>52774</v>
      </c>
      <c r="D50" s="8">
        <v>958</v>
      </c>
      <c r="E50" s="38" t="s">
        <v>267</v>
      </c>
      <c r="F50" s="38"/>
      <c r="G50" s="38"/>
      <c r="H50" s="8">
        <v>9</v>
      </c>
      <c r="I50" s="4">
        <v>37.5</v>
      </c>
      <c r="J50" s="4">
        <f t="shared" si="5"/>
        <v>14.880952380952381</v>
      </c>
      <c r="K50" s="14">
        <v>12.3</v>
      </c>
      <c r="L50" s="4">
        <f t="shared" si="6"/>
        <v>15.76923076923077</v>
      </c>
      <c r="M50" s="18">
        <v>340.64</v>
      </c>
      <c r="N50" s="4">
        <f t="shared" si="7"/>
        <v>16.941639267261625</v>
      </c>
      <c r="O50" s="4">
        <v>113.34</v>
      </c>
      <c r="P50" s="4">
        <f t="shared" si="8"/>
        <v>16.117434268572435</v>
      </c>
      <c r="Q50" s="14">
        <f t="shared" si="9"/>
        <v>63.709256686017213</v>
      </c>
    </row>
    <row r="51" spans="1:17" ht="12.75" customHeight="1">
      <c r="A51" s="4" t="s">
        <v>98</v>
      </c>
      <c r="B51" s="4">
        <v>51422</v>
      </c>
      <c r="C51" s="4">
        <v>52798</v>
      </c>
      <c r="D51" s="8">
        <v>957</v>
      </c>
      <c r="E51" s="38" t="s">
        <v>266</v>
      </c>
      <c r="F51" s="38"/>
      <c r="G51" s="38"/>
      <c r="H51" s="8">
        <v>9</v>
      </c>
      <c r="I51" s="4">
        <v>37.5</v>
      </c>
      <c r="J51" s="4">
        <f t="shared" si="5"/>
        <v>14.880952380952381</v>
      </c>
      <c r="K51" s="14">
        <v>19.5</v>
      </c>
      <c r="L51" s="4">
        <f t="shared" si="6"/>
        <v>25</v>
      </c>
      <c r="M51" s="18">
        <v>262.08999999999997</v>
      </c>
      <c r="N51" s="4">
        <f t="shared" si="7"/>
        <v>22.019153725819375</v>
      </c>
      <c r="O51" s="4">
        <v>90.5</v>
      </c>
      <c r="P51" s="4">
        <f t="shared" si="8"/>
        <v>20.185082872928174</v>
      </c>
      <c r="Q51" s="14">
        <f t="shared" si="9"/>
        <v>82.085188979699936</v>
      </c>
    </row>
    <row r="52" spans="1:17" ht="12.75" customHeight="1">
      <c r="A52" s="4" t="s">
        <v>97</v>
      </c>
      <c r="B52" s="4">
        <v>51569</v>
      </c>
      <c r="C52" s="4">
        <v>52842</v>
      </c>
      <c r="D52" s="8">
        <v>956</v>
      </c>
      <c r="E52" s="38" t="s">
        <v>265</v>
      </c>
      <c r="F52" s="38"/>
      <c r="G52" s="38"/>
      <c r="H52" s="8">
        <v>9</v>
      </c>
      <c r="I52" s="4">
        <v>38.5</v>
      </c>
      <c r="J52" s="4">
        <f t="shared" si="5"/>
        <v>15.277777777777779</v>
      </c>
      <c r="K52" s="14">
        <v>15.2</v>
      </c>
      <c r="L52" s="4">
        <f t="shared" si="6"/>
        <v>19.487179487179485</v>
      </c>
      <c r="M52" s="18">
        <v>329.47</v>
      </c>
      <c r="N52" s="4">
        <f t="shared" si="7"/>
        <v>17.51601056241843</v>
      </c>
      <c r="O52" s="4">
        <v>138.69</v>
      </c>
      <c r="P52" s="4">
        <f t="shared" si="8"/>
        <v>13.171461532915133</v>
      </c>
      <c r="Q52" s="14">
        <f t="shared" si="9"/>
        <v>65.452429360290822</v>
      </c>
    </row>
    <row r="53" spans="1:17" ht="15">
      <c r="A53" s="11" t="s">
        <v>96</v>
      </c>
      <c r="B53" s="11">
        <v>51914</v>
      </c>
      <c r="C53" s="4">
        <v>52925</v>
      </c>
      <c r="D53" s="8">
        <v>955</v>
      </c>
      <c r="E53" s="38" t="s">
        <v>264</v>
      </c>
      <c r="F53" s="38"/>
      <c r="G53" s="38"/>
      <c r="H53" s="8">
        <v>9</v>
      </c>
      <c r="I53" s="4">
        <v>42.5</v>
      </c>
      <c r="J53" s="4">
        <f t="shared" si="5"/>
        <v>16.865079365079364</v>
      </c>
      <c r="K53" s="14">
        <v>15.4</v>
      </c>
      <c r="L53" s="4">
        <f t="shared" si="6"/>
        <v>19.743589743589745</v>
      </c>
      <c r="M53" s="18">
        <v>323.64999999999998</v>
      </c>
      <c r="N53" s="4">
        <f t="shared" si="7"/>
        <v>17.830990267264021</v>
      </c>
      <c r="O53" s="4">
        <v>123.59</v>
      </c>
      <c r="P53" s="4">
        <f t="shared" si="8"/>
        <v>14.780726596002911</v>
      </c>
      <c r="Q53" s="14">
        <f t="shared" si="9"/>
        <v>69.220385971936039</v>
      </c>
    </row>
    <row r="54" spans="1:17" ht="15">
      <c r="A54" s="4" t="s">
        <v>91</v>
      </c>
      <c r="B54" s="4">
        <v>51767</v>
      </c>
      <c r="C54" s="4">
        <v>52789</v>
      </c>
      <c r="D54" s="8">
        <v>954</v>
      </c>
      <c r="E54" s="38" t="s">
        <v>252</v>
      </c>
      <c r="F54" s="38"/>
      <c r="G54" s="38"/>
      <c r="H54" s="8">
        <v>9</v>
      </c>
      <c r="I54" s="4">
        <v>45.5</v>
      </c>
      <c r="J54" s="4">
        <f t="shared" si="5"/>
        <v>18.055555555555557</v>
      </c>
      <c r="K54" s="14">
        <v>17.899999999999999</v>
      </c>
      <c r="L54" s="4">
        <f t="shared" si="6"/>
        <v>22.948717948717945</v>
      </c>
      <c r="M54" s="18">
        <v>240</v>
      </c>
      <c r="N54" s="4">
        <f t="shared" si="7"/>
        <v>24.045833333333334</v>
      </c>
      <c r="O54" s="4">
        <v>109.13</v>
      </c>
      <c r="P54" s="4">
        <f t="shared" si="8"/>
        <v>16.739210116374963</v>
      </c>
      <c r="Q54" s="14">
        <f t="shared" si="9"/>
        <v>81.789316953981796</v>
      </c>
    </row>
    <row r="55" spans="1:17" ht="15">
      <c r="A55" s="4" t="s">
        <v>90</v>
      </c>
      <c r="B55" s="4">
        <v>51377</v>
      </c>
      <c r="C55" s="4">
        <v>52758</v>
      </c>
      <c r="D55" s="8">
        <v>952</v>
      </c>
      <c r="E55" s="38" t="s">
        <v>251</v>
      </c>
      <c r="F55" s="38"/>
      <c r="G55" s="38"/>
      <c r="H55" s="8">
        <v>9</v>
      </c>
      <c r="I55" s="4">
        <v>53.5</v>
      </c>
      <c r="J55" s="4">
        <f t="shared" si="5"/>
        <v>21.230158730158731</v>
      </c>
      <c r="K55" s="14">
        <v>14.8</v>
      </c>
      <c r="L55" s="4">
        <f t="shared" si="6"/>
        <v>18.974358974358974</v>
      </c>
      <c r="M55" s="18">
        <v>335.96</v>
      </c>
      <c r="N55" s="4">
        <f t="shared" si="7"/>
        <v>17.177640195261343</v>
      </c>
      <c r="O55" s="4">
        <v>99.12</v>
      </c>
      <c r="P55" s="4">
        <f t="shared" si="8"/>
        <v>18.429681194511701</v>
      </c>
      <c r="Q55" s="14">
        <f t="shared" si="9"/>
        <v>75.811839094290747</v>
      </c>
    </row>
    <row r="56" spans="1:17" ht="15">
      <c r="A56" s="4" t="s">
        <v>89</v>
      </c>
      <c r="B56" s="4">
        <v>51650</v>
      </c>
      <c r="C56" s="4">
        <v>52848</v>
      </c>
      <c r="D56" s="8">
        <v>951</v>
      </c>
      <c r="E56" s="38" t="s">
        <v>250</v>
      </c>
      <c r="F56" s="38"/>
      <c r="G56" s="38"/>
      <c r="H56" s="8">
        <v>9</v>
      </c>
      <c r="I56" s="4">
        <v>52.5</v>
      </c>
      <c r="J56" s="4">
        <f t="shared" si="5"/>
        <v>20.833333333333332</v>
      </c>
      <c r="K56" s="14">
        <v>7.2</v>
      </c>
      <c r="L56" s="4">
        <f t="shared" si="6"/>
        <v>9.2307692307692299</v>
      </c>
      <c r="M56" s="18">
        <v>350.94</v>
      </c>
      <c r="N56" s="4">
        <f t="shared" si="7"/>
        <v>16.444406451245229</v>
      </c>
      <c r="O56" s="4">
        <v>112.94</v>
      </c>
      <c r="P56" s="4">
        <f t="shared" si="8"/>
        <v>16.174517442890028</v>
      </c>
      <c r="Q56" s="14">
        <f t="shared" si="9"/>
        <v>62.683026458237819</v>
      </c>
    </row>
    <row r="57" spans="1:17" ht="15">
      <c r="A57" s="4" t="s">
        <v>88</v>
      </c>
      <c r="B57" s="4">
        <v>51950</v>
      </c>
      <c r="C57" s="4">
        <v>52908</v>
      </c>
      <c r="D57" s="8">
        <v>950</v>
      </c>
      <c r="E57" s="38" t="s">
        <v>249</v>
      </c>
      <c r="F57" s="38"/>
      <c r="G57" s="38"/>
      <c r="H57" s="8">
        <v>9</v>
      </c>
      <c r="I57" s="4">
        <v>51</v>
      </c>
      <c r="J57" s="4">
        <f t="shared" si="5"/>
        <v>20.238095238095237</v>
      </c>
      <c r="K57" s="14">
        <v>15.9</v>
      </c>
      <c r="L57" s="4">
        <f t="shared" si="6"/>
        <v>20.384615384615383</v>
      </c>
      <c r="M57" s="18">
        <v>350.22</v>
      </c>
      <c r="N57" s="4">
        <f t="shared" si="7"/>
        <v>16.478213694249327</v>
      </c>
      <c r="O57" s="4">
        <v>125.5</v>
      </c>
      <c r="P57" s="4">
        <f t="shared" si="8"/>
        <v>14.555776892430277</v>
      </c>
      <c r="Q57" s="14">
        <f t="shared" si="9"/>
        <v>71.656701209390221</v>
      </c>
    </row>
    <row r="58" spans="1:17" ht="15">
      <c r="A58" s="4" t="s">
        <v>86</v>
      </c>
      <c r="B58" s="4">
        <v>51932</v>
      </c>
      <c r="C58" s="4">
        <v>52910</v>
      </c>
      <c r="D58" s="8">
        <v>947</v>
      </c>
      <c r="E58" s="38" t="s">
        <v>230</v>
      </c>
      <c r="F58" s="38"/>
      <c r="G58" s="38"/>
      <c r="H58" s="8">
        <v>9</v>
      </c>
      <c r="I58" s="4">
        <v>46</v>
      </c>
      <c r="J58" s="4">
        <f t="shared" si="5"/>
        <v>18.253968253968253</v>
      </c>
      <c r="K58" s="14">
        <v>19.3</v>
      </c>
      <c r="L58" s="4">
        <f t="shared" si="6"/>
        <v>24.743589743589745</v>
      </c>
      <c r="M58" s="18">
        <v>279</v>
      </c>
      <c r="N58" s="4">
        <f t="shared" si="7"/>
        <v>20.684587813620073</v>
      </c>
      <c r="O58" s="4">
        <v>112.38</v>
      </c>
      <c r="P58" s="4">
        <f t="shared" si="8"/>
        <v>16.25511656878448</v>
      </c>
      <c r="Q58" s="14">
        <f t="shared" si="9"/>
        <v>79.937262379962561</v>
      </c>
    </row>
    <row r="59" spans="1:17" ht="15">
      <c r="A59" s="4" t="s">
        <v>85</v>
      </c>
      <c r="B59" s="4">
        <v>51404</v>
      </c>
      <c r="C59" s="4">
        <v>52745</v>
      </c>
      <c r="D59" s="8">
        <v>946</v>
      </c>
      <c r="E59" s="38" t="s">
        <v>229</v>
      </c>
      <c r="F59" s="38"/>
      <c r="G59" s="38"/>
      <c r="H59" s="8">
        <v>9</v>
      </c>
      <c r="I59" s="4">
        <v>48</v>
      </c>
      <c r="J59" s="4">
        <f t="shared" si="5"/>
        <v>19.047619047619047</v>
      </c>
      <c r="K59" s="14">
        <v>19.3</v>
      </c>
      <c r="L59" s="4">
        <f t="shared" si="6"/>
        <v>24.743589743589745</v>
      </c>
      <c r="M59" s="18">
        <v>276</v>
      </c>
      <c r="N59" s="4">
        <f t="shared" si="7"/>
        <v>20.909420289855074</v>
      </c>
      <c r="O59" s="4">
        <v>125.5</v>
      </c>
      <c r="P59" s="4">
        <f t="shared" si="8"/>
        <v>14.555776892430277</v>
      </c>
      <c r="Q59" s="14">
        <f t="shared" si="9"/>
        <v>79.25640597349414</v>
      </c>
    </row>
    <row r="60" spans="1:17" ht="15">
      <c r="A60" s="4" t="s">
        <v>84</v>
      </c>
      <c r="B60" s="4">
        <v>51953</v>
      </c>
      <c r="C60" s="4">
        <v>52907</v>
      </c>
      <c r="D60" s="8">
        <v>945</v>
      </c>
      <c r="E60" s="38" t="s">
        <v>228</v>
      </c>
      <c r="F60" s="38"/>
      <c r="G60" s="38"/>
      <c r="H60" s="8">
        <v>9</v>
      </c>
      <c r="I60" s="4">
        <v>46</v>
      </c>
      <c r="J60" s="4">
        <f t="shared" si="5"/>
        <v>18.253968253968253</v>
      </c>
      <c r="K60" s="14">
        <v>16.399999999999999</v>
      </c>
      <c r="L60" s="4">
        <f t="shared" si="6"/>
        <v>21.025641025641022</v>
      </c>
      <c r="M60" s="18">
        <v>300.88</v>
      </c>
      <c r="N60" s="4">
        <f t="shared" si="7"/>
        <v>19.180404147833023</v>
      </c>
      <c r="O60" s="4">
        <v>126.12</v>
      </c>
      <c r="P60" s="4">
        <f t="shared" si="8"/>
        <v>14.484221376466854</v>
      </c>
      <c r="Q60" s="14">
        <f t="shared" si="9"/>
        <v>72.944234803909154</v>
      </c>
    </row>
    <row r="61" spans="1:17" ht="15">
      <c r="A61" s="4" t="s">
        <v>83</v>
      </c>
      <c r="B61" s="4">
        <v>51641</v>
      </c>
      <c r="C61" s="4">
        <v>52852</v>
      </c>
      <c r="D61" s="8">
        <v>944</v>
      </c>
      <c r="E61" s="38" t="s">
        <v>227</v>
      </c>
      <c r="F61" s="38"/>
      <c r="G61" s="38"/>
      <c r="H61" s="8">
        <v>9</v>
      </c>
      <c r="I61" s="4">
        <v>45.5</v>
      </c>
      <c r="J61" s="4">
        <f t="shared" si="5"/>
        <v>18.055555555555557</v>
      </c>
      <c r="K61" s="14">
        <v>19.2</v>
      </c>
      <c r="L61" s="4">
        <f t="shared" si="6"/>
        <v>24.615384615384617</v>
      </c>
      <c r="M61" s="18">
        <v>273.13</v>
      </c>
      <c r="N61" s="4">
        <f t="shared" si="7"/>
        <v>21.129132647457254</v>
      </c>
      <c r="O61" s="4">
        <v>136.53</v>
      </c>
      <c r="P61" s="4">
        <f t="shared" si="8"/>
        <v>13.379843257892036</v>
      </c>
      <c r="Q61" s="14">
        <f t="shared" si="9"/>
        <v>77.179916076289459</v>
      </c>
    </row>
    <row r="62" spans="1:17" ht="15">
      <c r="A62" s="4" t="s">
        <v>78</v>
      </c>
      <c r="B62" s="4">
        <v>51491</v>
      </c>
      <c r="C62" s="4">
        <v>52871</v>
      </c>
      <c r="D62" s="9">
        <v>939</v>
      </c>
      <c r="E62" s="38" t="s">
        <v>214</v>
      </c>
      <c r="F62" s="38"/>
      <c r="G62" s="38"/>
      <c r="H62" s="8">
        <v>9</v>
      </c>
      <c r="I62" s="4">
        <v>41</v>
      </c>
      <c r="J62" s="4">
        <f t="shared" si="5"/>
        <v>16.269841269841269</v>
      </c>
      <c r="K62" s="14">
        <v>6.4</v>
      </c>
      <c r="L62" s="4">
        <f t="shared" si="6"/>
        <v>8.2051282051282044</v>
      </c>
      <c r="M62" s="18">
        <v>290.5</v>
      </c>
      <c r="N62" s="4">
        <f t="shared" si="7"/>
        <v>19.865748709122204</v>
      </c>
      <c r="O62" s="4">
        <v>119.68</v>
      </c>
      <c r="P62" s="4">
        <f t="shared" si="8"/>
        <v>15.263619652406414</v>
      </c>
      <c r="Q62" s="14">
        <f t="shared" si="9"/>
        <v>59.60433783649809</v>
      </c>
    </row>
    <row r="63" spans="1:17">
      <c r="A63" s="4" t="s">
        <v>62</v>
      </c>
      <c r="B63" s="4">
        <v>51395</v>
      </c>
      <c r="C63" s="4">
        <v>52756</v>
      </c>
      <c r="D63" s="8">
        <v>938</v>
      </c>
      <c r="E63" s="33" t="s">
        <v>165</v>
      </c>
      <c r="F63" s="33"/>
      <c r="G63" s="33"/>
      <c r="H63" s="8">
        <v>9</v>
      </c>
      <c r="I63" s="4">
        <v>0</v>
      </c>
      <c r="J63" s="4">
        <f t="shared" si="5"/>
        <v>0</v>
      </c>
      <c r="K63" s="14">
        <v>0</v>
      </c>
      <c r="L63" s="4">
        <f t="shared" si="6"/>
        <v>0</v>
      </c>
      <c r="M63" s="18">
        <v>50000</v>
      </c>
      <c r="N63" s="4">
        <f t="shared" si="7"/>
        <v>0.11541999999999999</v>
      </c>
      <c r="O63" s="4">
        <v>50000</v>
      </c>
      <c r="P63" s="4">
        <f t="shared" si="8"/>
        <v>3.6534999999999998E-2</v>
      </c>
      <c r="Q63" s="14">
        <f t="shared" si="9"/>
        <v>0.15195500000000001</v>
      </c>
    </row>
    <row r="64" spans="1:17" ht="15">
      <c r="A64" s="4" t="s">
        <v>51</v>
      </c>
      <c r="B64" s="4">
        <v>51713</v>
      </c>
      <c r="C64" s="4">
        <v>52932</v>
      </c>
      <c r="D64" s="8">
        <v>937</v>
      </c>
      <c r="E64" s="33" t="s">
        <v>164</v>
      </c>
      <c r="F64" s="33"/>
      <c r="G64" s="33"/>
      <c r="H64" s="8">
        <v>9</v>
      </c>
      <c r="I64" s="4">
        <v>48.5</v>
      </c>
      <c r="J64" s="4">
        <f t="shared" si="5"/>
        <v>19.246031746031747</v>
      </c>
      <c r="K64" s="16">
        <v>17.100000000000001</v>
      </c>
      <c r="L64" s="4">
        <f t="shared" si="6"/>
        <v>21.923076923076927</v>
      </c>
      <c r="M64" s="15">
        <v>274.91000000000003</v>
      </c>
      <c r="N64" s="4">
        <f t="shared" si="7"/>
        <v>20.992324760830815</v>
      </c>
      <c r="O64" s="4">
        <v>120.28</v>
      </c>
      <c r="P64" s="4">
        <f t="shared" si="8"/>
        <v>15.187479215164615</v>
      </c>
      <c r="Q64" s="14">
        <f t="shared" si="9"/>
        <v>77.348912645104107</v>
      </c>
    </row>
    <row r="65" spans="1:17" ht="15">
      <c r="A65" s="4" t="s">
        <v>53</v>
      </c>
      <c r="B65" s="4">
        <v>51683</v>
      </c>
      <c r="C65" s="4">
        <v>52823</v>
      </c>
      <c r="D65" s="8">
        <v>936</v>
      </c>
      <c r="E65" s="33" t="s">
        <v>163</v>
      </c>
      <c r="F65" s="33"/>
      <c r="G65" s="33"/>
      <c r="H65" s="8">
        <v>9</v>
      </c>
      <c r="I65" s="4">
        <v>53</v>
      </c>
      <c r="J65" s="4">
        <f t="shared" si="5"/>
        <v>21.031746031746032</v>
      </c>
      <c r="K65" s="16">
        <v>19</v>
      </c>
      <c r="L65" s="4">
        <f t="shared" si="6"/>
        <v>24.358974358974358</v>
      </c>
      <c r="M65" s="15">
        <v>253.46</v>
      </c>
      <c r="N65" s="4">
        <f t="shared" si="7"/>
        <v>22.768878718535468</v>
      </c>
      <c r="O65" s="4">
        <v>96.66</v>
      </c>
      <c r="P65" s="4">
        <f t="shared" si="8"/>
        <v>18.898717152907096</v>
      </c>
      <c r="Q65" s="14">
        <f t="shared" si="9"/>
        <v>87.058316262162947</v>
      </c>
    </row>
    <row r="66" spans="1:17" ht="15">
      <c r="A66" s="4" t="s">
        <v>48</v>
      </c>
      <c r="B66" s="4">
        <v>51827</v>
      </c>
      <c r="C66" s="4">
        <v>52793</v>
      </c>
      <c r="D66" s="8">
        <v>935</v>
      </c>
      <c r="E66" s="38" t="s">
        <v>162</v>
      </c>
      <c r="F66" s="38"/>
      <c r="G66" s="38"/>
      <c r="H66" s="8">
        <v>9</v>
      </c>
      <c r="I66" s="4">
        <v>42.5</v>
      </c>
      <c r="J66" s="4">
        <f t="shared" si="5"/>
        <v>16.865079365079364</v>
      </c>
      <c r="K66" s="16">
        <v>19.2</v>
      </c>
      <c r="L66" s="4">
        <f t="shared" si="6"/>
        <v>24.615384615384617</v>
      </c>
      <c r="M66" s="15">
        <v>337.9</v>
      </c>
      <c r="N66" s="4">
        <f t="shared" si="7"/>
        <v>17.079017460787217</v>
      </c>
      <c r="O66" s="4">
        <v>135.34</v>
      </c>
      <c r="P66" s="4">
        <f t="shared" si="8"/>
        <v>13.497487808482338</v>
      </c>
      <c r="Q66" s="14">
        <f t="shared" si="9"/>
        <v>72.056969249733527</v>
      </c>
    </row>
    <row r="67" spans="1:17" ht="15">
      <c r="A67" s="4" t="s">
        <v>50</v>
      </c>
      <c r="B67" s="4">
        <v>51848</v>
      </c>
      <c r="C67" s="4">
        <v>52805</v>
      </c>
      <c r="D67" s="8">
        <v>934</v>
      </c>
      <c r="E67" s="38" t="s">
        <v>161</v>
      </c>
      <c r="F67" s="38"/>
      <c r="G67" s="38"/>
      <c r="H67" s="8">
        <v>9</v>
      </c>
      <c r="I67" s="4">
        <v>52.5</v>
      </c>
      <c r="J67" s="4">
        <f t="shared" si="5"/>
        <v>20.833333333333332</v>
      </c>
      <c r="K67" s="16">
        <v>17.5</v>
      </c>
      <c r="L67" s="4">
        <f t="shared" si="6"/>
        <v>22.435897435897434</v>
      </c>
      <c r="M67" s="15">
        <v>365.21</v>
      </c>
      <c r="N67" s="4">
        <f t="shared" si="7"/>
        <v>15.801867418745381</v>
      </c>
      <c r="O67" s="4">
        <v>120.81</v>
      </c>
      <c r="P67" s="4">
        <f t="shared" si="8"/>
        <v>15.120850922936841</v>
      </c>
      <c r="Q67" s="14">
        <f t="shared" si="9"/>
        <v>74.191949110912986</v>
      </c>
    </row>
    <row r="68" spans="1:17" ht="15">
      <c r="A68" s="4" t="s">
        <v>49</v>
      </c>
      <c r="B68" s="4">
        <v>51944</v>
      </c>
      <c r="C68" s="4">
        <v>52911</v>
      </c>
      <c r="D68" s="8">
        <v>933</v>
      </c>
      <c r="E68" s="38" t="s">
        <v>160</v>
      </c>
      <c r="F68" s="38"/>
      <c r="G68" s="38"/>
      <c r="H68" s="8">
        <v>9</v>
      </c>
      <c r="I68" s="4">
        <v>16.5</v>
      </c>
      <c r="J68" s="4">
        <f t="shared" si="5"/>
        <v>6.5476190476190474</v>
      </c>
      <c r="K68" s="16">
        <v>0</v>
      </c>
      <c r="L68" s="4">
        <f t="shared" si="6"/>
        <v>0</v>
      </c>
      <c r="M68" s="15">
        <v>50000</v>
      </c>
      <c r="N68" s="4">
        <f t="shared" si="7"/>
        <v>0.11541999999999999</v>
      </c>
      <c r="O68" s="4">
        <v>50000</v>
      </c>
      <c r="P68" s="4">
        <f t="shared" si="8"/>
        <v>3.6534999999999998E-2</v>
      </c>
      <c r="Q68" s="14">
        <f t="shared" si="9"/>
        <v>6.6995740476190475</v>
      </c>
    </row>
    <row r="69" spans="1:17" ht="15">
      <c r="A69" s="4" t="s">
        <v>54</v>
      </c>
      <c r="B69" s="4">
        <v>51800</v>
      </c>
      <c r="C69" s="4">
        <v>52775</v>
      </c>
      <c r="D69" s="8">
        <v>932</v>
      </c>
      <c r="E69" s="38" t="s">
        <v>159</v>
      </c>
      <c r="F69" s="38"/>
      <c r="G69" s="38"/>
      <c r="H69" s="8">
        <v>9</v>
      </c>
      <c r="I69" s="4">
        <v>14.5</v>
      </c>
      <c r="J69" s="4">
        <f t="shared" si="5"/>
        <v>5.753968253968254</v>
      </c>
      <c r="K69" s="16">
        <v>0</v>
      </c>
      <c r="L69" s="4">
        <f t="shared" si="6"/>
        <v>0</v>
      </c>
      <c r="M69" s="15">
        <v>50000</v>
      </c>
      <c r="N69" s="4">
        <f t="shared" si="7"/>
        <v>0.11541999999999999</v>
      </c>
      <c r="O69" s="4">
        <v>50000</v>
      </c>
      <c r="P69" s="4">
        <f t="shared" si="8"/>
        <v>3.6534999999999998E-2</v>
      </c>
      <c r="Q69" s="14">
        <f t="shared" si="9"/>
        <v>5.905923253968254</v>
      </c>
    </row>
    <row r="70" spans="1:17" ht="15">
      <c r="A70" s="4" t="s">
        <v>45</v>
      </c>
      <c r="B70" s="4">
        <v>51731</v>
      </c>
      <c r="C70" s="4">
        <v>52928</v>
      </c>
      <c r="D70" s="8">
        <v>931</v>
      </c>
      <c r="E70" s="38" t="s">
        <v>158</v>
      </c>
      <c r="F70" s="38"/>
      <c r="G70" s="38"/>
      <c r="H70" s="4">
        <v>9</v>
      </c>
      <c r="I70" s="4">
        <v>8</v>
      </c>
      <c r="J70" s="4">
        <f t="shared" si="5"/>
        <v>3.1746031746031744</v>
      </c>
      <c r="K70" s="16">
        <v>0</v>
      </c>
      <c r="L70" s="4">
        <f t="shared" si="6"/>
        <v>0</v>
      </c>
      <c r="M70" s="15">
        <v>50000</v>
      </c>
      <c r="N70" s="4">
        <f t="shared" si="7"/>
        <v>0.11541999999999999</v>
      </c>
      <c r="O70" s="4">
        <v>50000</v>
      </c>
      <c r="P70" s="4">
        <f t="shared" si="8"/>
        <v>3.6534999999999998E-2</v>
      </c>
      <c r="Q70" s="14">
        <f t="shared" si="9"/>
        <v>3.3265581746031745</v>
      </c>
    </row>
    <row r="71" spans="1:17" ht="15">
      <c r="A71" s="4" t="s">
        <v>79</v>
      </c>
      <c r="B71" s="4">
        <v>51809</v>
      </c>
      <c r="C71" s="4">
        <v>52866</v>
      </c>
      <c r="D71" s="8">
        <v>928</v>
      </c>
      <c r="E71" s="38" t="s">
        <v>223</v>
      </c>
      <c r="F71" s="38"/>
      <c r="G71" s="38"/>
      <c r="H71" s="8">
        <v>9</v>
      </c>
      <c r="I71" s="4">
        <v>10</v>
      </c>
      <c r="J71" s="4">
        <f t="shared" si="5"/>
        <v>3.9682539682539684</v>
      </c>
      <c r="K71" s="14">
        <v>0</v>
      </c>
      <c r="L71" s="4">
        <f t="shared" si="6"/>
        <v>0</v>
      </c>
      <c r="M71" s="18">
        <v>50000</v>
      </c>
      <c r="N71" s="4">
        <f t="shared" si="7"/>
        <v>0.11541999999999999</v>
      </c>
      <c r="O71" s="4">
        <v>50000</v>
      </c>
      <c r="P71" s="4">
        <f t="shared" si="8"/>
        <v>3.6534999999999998E-2</v>
      </c>
      <c r="Q71" s="14">
        <f t="shared" si="9"/>
        <v>4.1202089682539684</v>
      </c>
    </row>
    <row r="72" spans="1:17">
      <c r="A72" s="4" t="s">
        <v>74</v>
      </c>
      <c r="B72" s="4">
        <v>51548</v>
      </c>
      <c r="C72" s="4">
        <v>52840</v>
      </c>
      <c r="D72" s="8">
        <v>923</v>
      </c>
      <c r="E72" s="33" t="s">
        <v>210</v>
      </c>
      <c r="F72" s="33"/>
      <c r="G72" s="33"/>
      <c r="H72" s="8">
        <v>9</v>
      </c>
      <c r="I72" s="4">
        <v>41</v>
      </c>
      <c r="J72" s="4">
        <f t="shared" si="5"/>
        <v>16.269841269841269</v>
      </c>
      <c r="K72" s="14">
        <v>0</v>
      </c>
      <c r="L72" s="4">
        <f t="shared" si="6"/>
        <v>0</v>
      </c>
      <c r="M72" s="18">
        <v>50000</v>
      </c>
      <c r="N72" s="4">
        <f t="shared" si="7"/>
        <v>0.11541999999999999</v>
      </c>
      <c r="O72" s="4">
        <v>170.97</v>
      </c>
      <c r="P72" s="4">
        <f t="shared" si="8"/>
        <v>10.68462303328069</v>
      </c>
      <c r="Q72" s="14">
        <f t="shared" si="9"/>
        <v>27.06988430312196</v>
      </c>
    </row>
    <row r="73" spans="1:17" ht="15">
      <c r="A73" s="4" t="s">
        <v>73</v>
      </c>
      <c r="B73" s="4">
        <v>51587</v>
      </c>
      <c r="C73" s="4">
        <v>52817</v>
      </c>
      <c r="D73" s="8">
        <v>922</v>
      </c>
      <c r="E73" s="38" t="s">
        <v>209</v>
      </c>
      <c r="F73" s="38"/>
      <c r="G73" s="38"/>
      <c r="H73" s="8">
        <v>9</v>
      </c>
      <c r="I73" s="4">
        <v>25</v>
      </c>
      <c r="J73" s="4">
        <f t="shared" ref="J73:J82" si="10">$D$3*I73/$D$4</f>
        <v>9.9206349206349209</v>
      </c>
      <c r="K73" s="14">
        <v>15</v>
      </c>
      <c r="L73" s="4">
        <f t="shared" ref="L73:L82" si="11">$G$3*K73/$G$4</f>
        <v>19.23076923076923</v>
      </c>
      <c r="M73" s="18">
        <v>290.66000000000003</v>
      </c>
      <c r="N73" s="4">
        <f t="shared" ref="N73:N82" si="12">$J$3*$J$4/M73</f>
        <v>19.854813183788618</v>
      </c>
      <c r="O73" s="4">
        <v>146.81</v>
      </c>
      <c r="P73" s="4">
        <f t="shared" ref="P73:P82" si="13">$N$3*$N$4/O73</f>
        <v>12.442953477283561</v>
      </c>
      <c r="Q73" s="14">
        <f t="shared" ref="Q73:Q82" si="14">SUM(J73,L73,N73,P73)</f>
        <v>61.449170812476332</v>
      </c>
    </row>
    <row r="74" spans="1:17" ht="15">
      <c r="A74" s="4" t="s">
        <v>42</v>
      </c>
      <c r="B74" s="4">
        <v>51893</v>
      </c>
      <c r="C74" s="4">
        <v>52918</v>
      </c>
      <c r="D74" s="8">
        <v>914</v>
      </c>
      <c r="E74" s="38" t="s">
        <v>157</v>
      </c>
      <c r="F74" s="38"/>
      <c r="G74" s="38"/>
      <c r="H74" s="4">
        <v>9</v>
      </c>
      <c r="I74" s="4">
        <v>53.5</v>
      </c>
      <c r="J74" s="4">
        <f t="shared" si="10"/>
        <v>21.230158730158731</v>
      </c>
      <c r="K74" s="16">
        <v>13.7</v>
      </c>
      <c r="L74" s="4">
        <f t="shared" si="11"/>
        <v>17.564102564102566</v>
      </c>
      <c r="M74" s="15">
        <v>315.64999999999998</v>
      </c>
      <c r="N74" s="4">
        <f t="shared" si="12"/>
        <v>18.282908284492319</v>
      </c>
      <c r="O74" s="4">
        <v>89.04</v>
      </c>
      <c r="P74" s="4">
        <f t="shared" si="13"/>
        <v>20.516060197663968</v>
      </c>
      <c r="Q74" s="14">
        <f t="shared" si="14"/>
        <v>77.593229776417587</v>
      </c>
    </row>
    <row r="75" spans="1:17" ht="15">
      <c r="A75" s="4" t="s">
        <v>52</v>
      </c>
      <c r="B75" s="4">
        <v>51398</v>
      </c>
      <c r="C75" s="4">
        <v>52757</v>
      </c>
      <c r="D75" s="8">
        <v>913</v>
      </c>
      <c r="E75" s="38" t="s">
        <v>156</v>
      </c>
      <c r="F75" s="38"/>
      <c r="G75" s="38"/>
      <c r="H75" s="8">
        <v>9</v>
      </c>
      <c r="I75" s="4">
        <v>52.5</v>
      </c>
      <c r="J75" s="4">
        <f t="shared" si="10"/>
        <v>20.833333333333332</v>
      </c>
      <c r="K75" s="16">
        <v>16.8</v>
      </c>
      <c r="L75" s="4">
        <f t="shared" si="11"/>
        <v>21.53846153846154</v>
      </c>
      <c r="M75" s="15">
        <v>303</v>
      </c>
      <c r="N75" s="4">
        <f t="shared" si="12"/>
        <v>19.046204620462046</v>
      </c>
      <c r="O75" s="4">
        <v>135.34</v>
      </c>
      <c r="P75" s="4">
        <f t="shared" si="13"/>
        <v>13.497487808482338</v>
      </c>
      <c r="Q75" s="14">
        <f t="shared" si="14"/>
        <v>74.915487300739258</v>
      </c>
    </row>
    <row r="76" spans="1:17" ht="15">
      <c r="A76" s="4" t="s">
        <v>43</v>
      </c>
      <c r="B76" s="4">
        <v>51554</v>
      </c>
      <c r="C76" s="4">
        <v>52760</v>
      </c>
      <c r="D76" s="8">
        <v>912</v>
      </c>
      <c r="E76" s="38" t="s">
        <v>155</v>
      </c>
      <c r="F76" s="38"/>
      <c r="G76" s="38"/>
      <c r="H76" s="4">
        <v>9</v>
      </c>
      <c r="I76" s="4">
        <v>51</v>
      </c>
      <c r="J76" s="4">
        <f t="shared" si="10"/>
        <v>20.238095238095237</v>
      </c>
      <c r="K76" s="16">
        <v>13.2</v>
      </c>
      <c r="L76" s="4">
        <f t="shared" si="11"/>
        <v>16.923076923076923</v>
      </c>
      <c r="M76" s="15">
        <v>312.25</v>
      </c>
      <c r="N76" s="4">
        <f t="shared" si="12"/>
        <v>18.481985588470778</v>
      </c>
      <c r="O76" s="4">
        <v>78.53</v>
      </c>
      <c r="P76" s="4">
        <f t="shared" si="13"/>
        <v>23.261810772953009</v>
      </c>
      <c r="Q76" s="14">
        <f t="shared" si="14"/>
        <v>78.904968522595951</v>
      </c>
    </row>
    <row r="77" spans="1:17" ht="15">
      <c r="A77" s="4" t="s">
        <v>58</v>
      </c>
      <c r="B77" s="4">
        <v>51722</v>
      </c>
      <c r="C77" s="4">
        <v>52933</v>
      </c>
      <c r="D77" s="8">
        <v>911</v>
      </c>
      <c r="E77" s="38" t="s">
        <v>152</v>
      </c>
      <c r="F77" s="38"/>
      <c r="G77" s="38"/>
      <c r="H77" s="8">
        <v>9</v>
      </c>
      <c r="I77" s="4">
        <v>45</v>
      </c>
      <c r="J77" s="4">
        <f t="shared" si="10"/>
        <v>17.857142857142858</v>
      </c>
      <c r="K77" s="16">
        <v>0.6</v>
      </c>
      <c r="L77" s="4">
        <f t="shared" si="11"/>
        <v>0.76923076923076927</v>
      </c>
      <c r="M77" s="15">
        <v>291.16000000000003</v>
      </c>
      <c r="N77" s="4">
        <f t="shared" si="12"/>
        <v>19.820717131474101</v>
      </c>
      <c r="O77" s="4">
        <v>158.88</v>
      </c>
      <c r="P77" s="4">
        <f t="shared" si="13"/>
        <v>11.497671198388719</v>
      </c>
      <c r="Q77" s="14">
        <f t="shared" si="14"/>
        <v>49.944761956236448</v>
      </c>
    </row>
    <row r="78" spans="1:17" ht="15">
      <c r="A78" s="4" t="s">
        <v>44</v>
      </c>
      <c r="B78" s="4">
        <v>51551</v>
      </c>
      <c r="C78" s="4">
        <v>52790</v>
      </c>
      <c r="D78" s="8">
        <v>910</v>
      </c>
      <c r="E78" s="38" t="s">
        <v>151</v>
      </c>
      <c r="F78" s="38"/>
      <c r="G78" s="38"/>
      <c r="H78" s="4">
        <v>9</v>
      </c>
      <c r="I78" s="4">
        <v>43.5</v>
      </c>
      <c r="J78" s="4">
        <f t="shared" si="10"/>
        <v>17.261904761904763</v>
      </c>
      <c r="K78" s="16">
        <v>13.5</v>
      </c>
      <c r="L78" s="4">
        <f t="shared" si="11"/>
        <v>17.307692307692307</v>
      </c>
      <c r="M78" s="15">
        <v>343.83</v>
      </c>
      <c r="N78" s="4">
        <f t="shared" si="12"/>
        <v>16.784457435360498</v>
      </c>
      <c r="O78" s="4">
        <v>148.97</v>
      </c>
      <c r="P78" s="4">
        <f t="shared" si="13"/>
        <v>12.26253608109015</v>
      </c>
      <c r="Q78" s="14">
        <f t="shared" si="14"/>
        <v>63.616590586047707</v>
      </c>
    </row>
    <row r="79" spans="1:17" ht="15">
      <c r="A79" s="4" t="s">
        <v>56</v>
      </c>
      <c r="B79" s="4">
        <v>51509</v>
      </c>
      <c r="C79" s="4">
        <v>52877</v>
      </c>
      <c r="D79" s="8">
        <v>909</v>
      </c>
      <c r="E79" s="38" t="s">
        <v>140</v>
      </c>
      <c r="F79" s="38"/>
      <c r="G79" s="38"/>
      <c r="H79" s="8">
        <v>9</v>
      </c>
      <c r="I79" s="4">
        <v>41</v>
      </c>
      <c r="J79" s="4">
        <f t="shared" si="10"/>
        <v>16.269841269841269</v>
      </c>
      <c r="K79" s="19">
        <v>18.899999999999999</v>
      </c>
      <c r="L79" s="4">
        <f t="shared" si="11"/>
        <v>24.230769230769226</v>
      </c>
      <c r="M79" s="15">
        <v>325.12</v>
      </c>
      <c r="N79" s="4">
        <f t="shared" si="12"/>
        <v>17.750369094488189</v>
      </c>
      <c r="O79" s="4">
        <v>108.34</v>
      </c>
      <c r="P79" s="4">
        <f t="shared" si="13"/>
        <v>16.861270075687646</v>
      </c>
      <c r="Q79" s="14">
        <f t="shared" si="14"/>
        <v>75.112249670786326</v>
      </c>
    </row>
    <row r="80" spans="1:17" ht="15">
      <c r="A80" s="4" t="s">
        <v>37</v>
      </c>
      <c r="B80" s="4">
        <v>51626</v>
      </c>
      <c r="C80" s="4">
        <v>52816</v>
      </c>
      <c r="D80" s="8">
        <v>908</v>
      </c>
      <c r="E80" s="38" t="s">
        <v>123</v>
      </c>
      <c r="F80" s="38"/>
      <c r="G80" s="38"/>
      <c r="H80" s="8">
        <v>9</v>
      </c>
      <c r="I80" s="4">
        <v>35</v>
      </c>
      <c r="J80" s="4">
        <f t="shared" si="10"/>
        <v>13.888888888888889</v>
      </c>
      <c r="K80" s="16">
        <v>17.399999999999999</v>
      </c>
      <c r="L80" s="4">
        <f t="shared" si="11"/>
        <v>22.307692307692303</v>
      </c>
      <c r="M80" s="15">
        <v>264.27999999999997</v>
      </c>
      <c r="N80" s="4">
        <f t="shared" si="12"/>
        <v>21.836688360829427</v>
      </c>
      <c r="O80" s="4">
        <v>100.47</v>
      </c>
      <c r="P80" s="4">
        <f t="shared" si="13"/>
        <v>18.182044391360602</v>
      </c>
      <c r="Q80" s="14">
        <f t="shared" si="14"/>
        <v>76.215313948771225</v>
      </c>
    </row>
    <row r="81" spans="1:18" ht="15">
      <c r="A81" s="4" t="s">
        <v>39</v>
      </c>
      <c r="B81" s="4">
        <v>51872</v>
      </c>
      <c r="C81" s="4">
        <v>52863</v>
      </c>
      <c r="D81" s="8">
        <v>907</v>
      </c>
      <c r="E81" s="38" t="s">
        <v>122</v>
      </c>
      <c r="F81" s="38"/>
      <c r="G81" s="38"/>
      <c r="H81" s="8">
        <v>9</v>
      </c>
      <c r="I81" s="4">
        <v>41</v>
      </c>
      <c r="J81" s="4">
        <f t="shared" si="10"/>
        <v>16.269841269841269</v>
      </c>
      <c r="K81" s="16">
        <v>14.4</v>
      </c>
      <c r="L81" s="4">
        <f t="shared" si="11"/>
        <v>18.46153846153846</v>
      </c>
      <c r="M81" s="15">
        <v>259.77999999999997</v>
      </c>
      <c r="N81" s="4">
        <f t="shared" si="12"/>
        <v>22.214951112479792</v>
      </c>
      <c r="O81" s="4">
        <v>109.13</v>
      </c>
      <c r="P81" s="4">
        <f t="shared" si="13"/>
        <v>16.739210116374963</v>
      </c>
      <c r="Q81" s="14">
        <f t="shared" si="14"/>
        <v>73.685540960234491</v>
      </c>
      <c r="R81" s="1"/>
    </row>
    <row r="82" spans="1:18" ht="15">
      <c r="A82" s="4" t="s">
        <v>47</v>
      </c>
      <c r="B82" s="4">
        <v>51479</v>
      </c>
      <c r="C82" s="4">
        <v>52881</v>
      </c>
      <c r="D82" s="27">
        <v>901</v>
      </c>
      <c r="E82" s="4" t="s">
        <v>110</v>
      </c>
      <c r="F82" s="4"/>
      <c r="G82" s="4"/>
      <c r="H82" s="4">
        <v>9</v>
      </c>
      <c r="I82" s="4">
        <v>49</v>
      </c>
      <c r="J82" s="4">
        <f t="shared" si="10"/>
        <v>19.444444444444443</v>
      </c>
      <c r="K82" s="16">
        <v>17.2</v>
      </c>
      <c r="L82" s="4">
        <f t="shared" si="11"/>
        <v>22.051282051282051</v>
      </c>
      <c r="M82" s="15">
        <v>230.84</v>
      </c>
      <c r="N82" s="4">
        <f t="shared" si="12"/>
        <v>25</v>
      </c>
      <c r="O82" s="4">
        <v>92.09</v>
      </c>
      <c r="P82" s="4">
        <f t="shared" si="13"/>
        <v>19.836572917797803</v>
      </c>
      <c r="Q82" s="14">
        <f t="shared" si="14"/>
        <v>86.332299413524311</v>
      </c>
    </row>
  </sheetData>
  <autoFilter ref="A8:R8">
    <sortState ref="A8:R81">
      <sortCondition descending="1" ref="D7"/>
    </sortState>
  </autoFilter>
  <sortState ref="A8:Q327">
    <sortCondition descending="1" ref="Q7"/>
  </sortState>
  <mergeCells count="4">
    <mergeCell ref="I7:J7"/>
    <mergeCell ref="K7:L7"/>
    <mergeCell ref="M7:N7"/>
    <mergeCell ref="O7:P7"/>
  </mergeCells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4"/>
  <sheetViews>
    <sheetView topLeftCell="D1" workbookViewId="0">
      <selection activeCell="D1" sqref="D1:J1"/>
    </sheetView>
  </sheetViews>
  <sheetFormatPr defaultColWidth="8.85546875" defaultRowHeight="12.75"/>
  <cols>
    <col min="1" max="3" width="8.5703125" hidden="1" customWidth="1"/>
    <col min="5" max="5" width="16.85546875" customWidth="1"/>
    <col min="8" max="8" width="8.85546875" style="2"/>
    <col min="10" max="10" width="13"/>
    <col min="12" max="12" width="13"/>
    <col min="14" max="14" width="13"/>
    <col min="16" max="17" width="13"/>
  </cols>
  <sheetData>
    <row r="1" spans="1:18" ht="18.75">
      <c r="D1" s="79" t="s">
        <v>579</v>
      </c>
      <c r="E1" s="79"/>
      <c r="F1" s="79"/>
      <c r="G1" s="79"/>
      <c r="H1" s="80"/>
      <c r="I1" s="79"/>
      <c r="J1" s="79"/>
      <c r="K1" s="12"/>
      <c r="M1" s="12"/>
    </row>
    <row r="2" spans="1:18">
      <c r="D2">
        <v>25</v>
      </c>
      <c r="G2">
        <v>25</v>
      </c>
      <c r="I2" t="s">
        <v>2</v>
      </c>
      <c r="J2">
        <v>25</v>
      </c>
      <c r="K2" s="12"/>
      <c r="M2" s="12" t="s">
        <v>3</v>
      </c>
      <c r="N2">
        <v>25</v>
      </c>
    </row>
    <row r="3" spans="1:18">
      <c r="D3">
        <v>58</v>
      </c>
      <c r="G3" s="1">
        <v>19.600000000000001</v>
      </c>
      <c r="I3" t="s">
        <v>5</v>
      </c>
      <c r="J3" s="1">
        <v>199</v>
      </c>
      <c r="K3" s="12"/>
      <c r="M3" s="12" t="s">
        <v>5</v>
      </c>
      <c r="N3" s="1">
        <v>50.6</v>
      </c>
    </row>
    <row r="4" spans="1:18">
      <c r="D4" t="s">
        <v>6</v>
      </c>
      <c r="G4" t="s">
        <v>7</v>
      </c>
      <c r="J4" t="s">
        <v>8</v>
      </c>
      <c r="K4" s="12"/>
      <c r="M4" s="12"/>
      <c r="N4" t="s">
        <v>9</v>
      </c>
    </row>
    <row r="5" spans="1:18">
      <c r="K5" s="12"/>
      <c r="M5" s="12"/>
    </row>
    <row r="6" spans="1:18">
      <c r="E6" s="3"/>
      <c r="F6" s="3"/>
      <c r="G6" s="3"/>
      <c r="H6" s="13"/>
      <c r="I6" s="77" t="s">
        <v>10</v>
      </c>
      <c r="J6" s="77"/>
      <c r="K6" s="77" t="s">
        <v>11</v>
      </c>
      <c r="L6" s="77"/>
      <c r="M6" s="77" t="s">
        <v>8</v>
      </c>
      <c r="N6" s="77"/>
      <c r="O6" s="77" t="s">
        <v>12</v>
      </c>
      <c r="P6" s="77"/>
    </row>
    <row r="7" spans="1:18">
      <c r="A7" s="4"/>
      <c r="B7" s="4"/>
      <c r="C7" s="4"/>
      <c r="D7" s="4" t="s">
        <v>13</v>
      </c>
      <c r="E7" s="4" t="s">
        <v>14</v>
      </c>
      <c r="F7" s="4"/>
      <c r="G7" s="4"/>
      <c r="H7" s="4" t="s">
        <v>17</v>
      </c>
      <c r="I7" s="4" t="s">
        <v>19</v>
      </c>
      <c r="J7" s="4" t="s">
        <v>20</v>
      </c>
      <c r="K7" s="14" t="s">
        <v>19</v>
      </c>
      <c r="L7" s="4" t="s">
        <v>20</v>
      </c>
      <c r="M7" s="14" t="s">
        <v>19</v>
      </c>
      <c r="N7" s="4" t="s">
        <v>20</v>
      </c>
      <c r="O7" s="14" t="s">
        <v>19</v>
      </c>
      <c r="P7" s="4" t="s">
        <v>20</v>
      </c>
      <c r="Q7" s="4" t="s">
        <v>21</v>
      </c>
    </row>
    <row r="8" spans="1:18">
      <c r="A8" s="4" t="s">
        <v>74</v>
      </c>
      <c r="B8" s="4">
        <v>51548</v>
      </c>
      <c r="C8" s="4">
        <v>52840</v>
      </c>
      <c r="D8" s="8" t="s">
        <v>386</v>
      </c>
      <c r="E8" s="6" t="s">
        <v>387</v>
      </c>
      <c r="F8" s="6"/>
      <c r="G8" s="6"/>
      <c r="H8" s="8">
        <v>7</v>
      </c>
      <c r="I8" s="4">
        <v>39</v>
      </c>
      <c r="J8" s="4">
        <f t="shared" ref="J8:J39" si="0">$D$2*I8/$D$3</f>
        <v>16.810344827586206</v>
      </c>
      <c r="K8" s="14">
        <v>6</v>
      </c>
      <c r="L8" s="4">
        <f t="shared" ref="L8:L39" si="1">$G$2*K8/$G$3</f>
        <v>7.6530612244897958</v>
      </c>
      <c r="M8" s="18">
        <v>231</v>
      </c>
      <c r="N8" s="4">
        <f t="shared" ref="N8:N39" si="2">$J$2*$J$3/M8</f>
        <v>21.536796536796537</v>
      </c>
      <c r="O8" s="4">
        <v>103.3</v>
      </c>
      <c r="P8" s="4">
        <f t="shared" ref="P8:P39" si="3">$N$2*$N$3/O8</f>
        <v>12.245885769603099</v>
      </c>
      <c r="Q8" s="14">
        <f t="shared" ref="Q8:Q39" si="4">SUM(J8,L8,N8,P8)</f>
        <v>58.246088358475639</v>
      </c>
    </row>
    <row r="9" spans="1:18">
      <c r="A9" s="4" t="s">
        <v>73</v>
      </c>
      <c r="B9" s="4">
        <v>51587</v>
      </c>
      <c r="C9" s="4">
        <v>52817</v>
      </c>
      <c r="D9" s="8" t="s">
        <v>384</v>
      </c>
      <c r="E9" s="6" t="s">
        <v>385</v>
      </c>
      <c r="F9" s="6"/>
      <c r="G9" s="6"/>
      <c r="H9" s="8">
        <v>7</v>
      </c>
      <c r="I9" s="4">
        <v>40.5</v>
      </c>
      <c r="J9" s="4">
        <f t="shared" si="0"/>
        <v>17.456896551724139</v>
      </c>
      <c r="K9" s="14">
        <v>13</v>
      </c>
      <c r="L9" s="4">
        <f t="shared" si="1"/>
        <v>16.581632653061224</v>
      </c>
      <c r="M9" s="18">
        <v>263</v>
      </c>
      <c r="N9" s="4">
        <f t="shared" si="2"/>
        <v>18.916349809885933</v>
      </c>
      <c r="O9" s="4">
        <v>150.69999999999999</v>
      </c>
      <c r="P9" s="4">
        <f t="shared" si="3"/>
        <v>8.3941605839416074</v>
      </c>
      <c r="Q9" s="14">
        <f t="shared" si="4"/>
        <v>61.349039598612897</v>
      </c>
    </row>
    <row r="10" spans="1:18" ht="12.75" customHeight="1">
      <c r="A10" s="4" t="s">
        <v>75</v>
      </c>
      <c r="B10" s="4">
        <v>51620</v>
      </c>
      <c r="C10" s="4">
        <v>52818</v>
      </c>
      <c r="D10" s="8" t="s">
        <v>388</v>
      </c>
      <c r="E10" s="6" t="s">
        <v>389</v>
      </c>
      <c r="F10" s="6"/>
      <c r="G10" s="6"/>
      <c r="H10" s="8">
        <v>7</v>
      </c>
      <c r="I10" s="4">
        <v>41</v>
      </c>
      <c r="J10" s="4">
        <f t="shared" si="0"/>
        <v>17.672413793103448</v>
      </c>
      <c r="K10" s="14">
        <v>6</v>
      </c>
      <c r="L10" s="4">
        <f t="shared" si="1"/>
        <v>7.6530612244897958</v>
      </c>
      <c r="M10" s="18">
        <v>251</v>
      </c>
      <c r="N10" s="4">
        <f t="shared" si="2"/>
        <v>19.820717131474105</v>
      </c>
      <c r="O10" s="4">
        <v>105.6</v>
      </c>
      <c r="P10" s="4">
        <f t="shared" si="3"/>
        <v>11.979166666666668</v>
      </c>
      <c r="Q10" s="14">
        <f t="shared" si="4"/>
        <v>57.125358815734018</v>
      </c>
    </row>
    <row r="11" spans="1:18" ht="12.75" customHeight="1">
      <c r="A11" s="4" t="s">
        <v>55</v>
      </c>
      <c r="B11" s="4">
        <v>51434</v>
      </c>
      <c r="C11" s="4">
        <v>52885</v>
      </c>
      <c r="D11" s="9" t="s">
        <v>344</v>
      </c>
      <c r="E11" s="29" t="s">
        <v>345</v>
      </c>
      <c r="F11" s="29"/>
      <c r="G11" s="29"/>
      <c r="H11" s="11">
        <v>7</v>
      </c>
      <c r="I11" s="11">
        <v>38.5</v>
      </c>
      <c r="J11" s="11">
        <f t="shared" si="0"/>
        <v>16.594827586206897</v>
      </c>
      <c r="K11" s="50">
        <v>16.8</v>
      </c>
      <c r="L11" s="11">
        <f t="shared" si="1"/>
        <v>21.428571428571427</v>
      </c>
      <c r="M11" s="51">
        <v>242</v>
      </c>
      <c r="N11" s="11">
        <f t="shared" si="2"/>
        <v>20.557851239669422</v>
      </c>
      <c r="O11" s="11">
        <v>80.2</v>
      </c>
      <c r="P11" s="11">
        <f t="shared" si="3"/>
        <v>15.773067331670822</v>
      </c>
      <c r="Q11" s="24">
        <f t="shared" si="4"/>
        <v>74.354317586118555</v>
      </c>
    </row>
    <row r="12" spans="1:18" s="57" customFormat="1" ht="12.75" customHeight="1">
      <c r="A12" s="4" t="s">
        <v>72</v>
      </c>
      <c r="B12" s="4">
        <v>51917</v>
      </c>
      <c r="C12" s="4">
        <v>52926</v>
      </c>
      <c r="D12" s="8" t="s">
        <v>382</v>
      </c>
      <c r="E12" s="6" t="s">
        <v>383</v>
      </c>
      <c r="F12" s="6"/>
      <c r="G12" s="6"/>
      <c r="H12" s="8">
        <v>7</v>
      </c>
      <c r="I12" s="4">
        <v>42</v>
      </c>
      <c r="J12" s="4">
        <f t="shared" si="0"/>
        <v>18.103448275862068</v>
      </c>
      <c r="K12" s="14">
        <v>10</v>
      </c>
      <c r="L12" s="4">
        <f t="shared" si="1"/>
        <v>12.755102040816325</v>
      </c>
      <c r="M12" s="18">
        <v>244</v>
      </c>
      <c r="N12" s="4">
        <f t="shared" si="2"/>
        <v>20.389344262295083</v>
      </c>
      <c r="O12" s="4">
        <v>111.5</v>
      </c>
      <c r="P12" s="4">
        <f t="shared" si="3"/>
        <v>11.345291479820627</v>
      </c>
      <c r="Q12" s="14">
        <f t="shared" si="4"/>
        <v>62.593186058794103</v>
      </c>
      <c r="R12"/>
    </row>
    <row r="13" spans="1:18" ht="12.75" customHeight="1">
      <c r="A13" s="4" t="s">
        <v>59</v>
      </c>
      <c r="B13" s="4">
        <v>51707</v>
      </c>
      <c r="C13" s="4">
        <v>52941</v>
      </c>
      <c r="D13" s="9" t="s">
        <v>353</v>
      </c>
      <c r="E13" s="10" t="s">
        <v>354</v>
      </c>
      <c r="F13" s="10"/>
      <c r="G13" s="10"/>
      <c r="H13" s="9">
        <v>7</v>
      </c>
      <c r="I13" s="11">
        <v>41</v>
      </c>
      <c r="J13" s="11">
        <f t="shared" si="0"/>
        <v>17.672413793103448</v>
      </c>
      <c r="K13" s="24">
        <v>17.600000000000001</v>
      </c>
      <c r="L13" s="11">
        <f t="shared" si="1"/>
        <v>22.448979591836736</v>
      </c>
      <c r="M13" s="25">
        <v>246</v>
      </c>
      <c r="N13" s="11">
        <f t="shared" si="2"/>
        <v>20.223577235772357</v>
      </c>
      <c r="O13" s="11">
        <v>96.1</v>
      </c>
      <c r="P13" s="11">
        <f t="shared" si="3"/>
        <v>13.163371488033299</v>
      </c>
      <c r="Q13" s="24">
        <f t="shared" si="4"/>
        <v>73.508342108745836</v>
      </c>
    </row>
    <row r="14" spans="1:18" ht="12.75" customHeight="1">
      <c r="A14" s="4" t="s">
        <v>83</v>
      </c>
      <c r="B14" s="4">
        <v>51641</v>
      </c>
      <c r="C14" s="4">
        <v>52852</v>
      </c>
      <c r="D14" s="8" t="s">
        <v>406</v>
      </c>
      <c r="E14" s="6" t="s">
        <v>407</v>
      </c>
      <c r="F14" s="6"/>
      <c r="G14" s="6"/>
      <c r="H14" s="8">
        <v>7</v>
      </c>
      <c r="I14" s="4">
        <v>44</v>
      </c>
      <c r="J14" s="4">
        <f t="shared" si="0"/>
        <v>18.96551724137931</v>
      </c>
      <c r="K14" s="14">
        <v>0</v>
      </c>
      <c r="L14" s="4">
        <f t="shared" si="1"/>
        <v>0</v>
      </c>
      <c r="M14" s="18">
        <v>50000</v>
      </c>
      <c r="N14" s="4">
        <f t="shared" si="2"/>
        <v>9.9500000000000005E-2</v>
      </c>
      <c r="O14" s="4">
        <v>102.7</v>
      </c>
      <c r="P14" s="4">
        <f t="shared" si="3"/>
        <v>12.317429406037</v>
      </c>
      <c r="Q14" s="14">
        <f t="shared" si="4"/>
        <v>31.382446647416309</v>
      </c>
    </row>
    <row r="15" spans="1:18" ht="12.75" customHeight="1">
      <c r="A15" s="4" t="s">
        <v>56</v>
      </c>
      <c r="B15" s="4">
        <v>51509</v>
      </c>
      <c r="C15" s="4">
        <v>52877</v>
      </c>
      <c r="D15" s="9" t="s">
        <v>346</v>
      </c>
      <c r="E15" s="10" t="s">
        <v>347</v>
      </c>
      <c r="F15" s="10"/>
      <c r="G15" s="10"/>
      <c r="H15" s="9">
        <v>7</v>
      </c>
      <c r="I15" s="11">
        <v>47</v>
      </c>
      <c r="J15" s="11">
        <f t="shared" si="0"/>
        <v>20.258620689655171</v>
      </c>
      <c r="K15" s="24">
        <v>15.8</v>
      </c>
      <c r="L15" s="11">
        <f t="shared" si="1"/>
        <v>20.153061224489793</v>
      </c>
      <c r="M15" s="25">
        <v>229.2</v>
      </c>
      <c r="N15" s="11">
        <f t="shared" si="2"/>
        <v>21.705933682373473</v>
      </c>
      <c r="O15" s="11">
        <v>103.7</v>
      </c>
      <c r="P15" s="11">
        <f t="shared" si="3"/>
        <v>12.198649951783992</v>
      </c>
      <c r="Q15" s="24">
        <f t="shared" si="4"/>
        <v>74.316265548302425</v>
      </c>
    </row>
    <row r="16" spans="1:18">
      <c r="A16" s="4"/>
      <c r="B16" s="4"/>
      <c r="C16" s="4"/>
      <c r="D16" s="9" t="s">
        <v>311</v>
      </c>
      <c r="E16" s="10" t="s">
        <v>312</v>
      </c>
      <c r="F16" s="10"/>
      <c r="G16" s="10"/>
      <c r="H16" s="9">
        <v>7</v>
      </c>
      <c r="I16" s="11">
        <v>48</v>
      </c>
      <c r="J16" s="11">
        <f t="shared" si="0"/>
        <v>20.689655172413794</v>
      </c>
      <c r="K16" s="24">
        <v>19.600000000000001</v>
      </c>
      <c r="L16" s="11">
        <f t="shared" si="1"/>
        <v>25</v>
      </c>
      <c r="M16" s="25">
        <v>229.1</v>
      </c>
      <c r="N16" s="11">
        <f t="shared" si="2"/>
        <v>21.715408118725449</v>
      </c>
      <c r="O16" s="11">
        <v>115.6</v>
      </c>
      <c r="P16" s="11">
        <f t="shared" si="3"/>
        <v>10.942906574394463</v>
      </c>
      <c r="Q16" s="24">
        <f t="shared" si="4"/>
        <v>78.347969865533713</v>
      </c>
    </row>
    <row r="17" spans="1:17">
      <c r="A17" s="4" t="s">
        <v>81</v>
      </c>
      <c r="B17" s="4">
        <v>51695</v>
      </c>
      <c r="C17" s="4">
        <v>52934</v>
      </c>
      <c r="D17" s="8" t="s">
        <v>401</v>
      </c>
      <c r="E17" s="6" t="s">
        <v>402</v>
      </c>
      <c r="F17" s="6"/>
      <c r="G17" s="6"/>
      <c r="H17" s="8">
        <v>7</v>
      </c>
      <c r="I17" s="4">
        <v>47.5</v>
      </c>
      <c r="J17" s="4">
        <f t="shared" si="0"/>
        <v>20.474137931034484</v>
      </c>
      <c r="K17" s="14">
        <v>0</v>
      </c>
      <c r="L17" s="4">
        <f t="shared" si="1"/>
        <v>0</v>
      </c>
      <c r="M17" s="18">
        <v>50000</v>
      </c>
      <c r="N17" s="4">
        <f t="shared" si="2"/>
        <v>9.9500000000000005E-2</v>
      </c>
      <c r="O17" s="4">
        <v>83.8</v>
      </c>
      <c r="P17" s="4">
        <f t="shared" si="3"/>
        <v>15.09546539379475</v>
      </c>
      <c r="Q17" s="14">
        <f t="shared" si="4"/>
        <v>35.669103324829237</v>
      </c>
    </row>
    <row r="18" spans="1:17">
      <c r="A18" s="4" t="s">
        <v>82</v>
      </c>
      <c r="B18" s="4">
        <v>51449</v>
      </c>
      <c r="C18" s="11">
        <v>52894</v>
      </c>
      <c r="D18" s="8" t="s">
        <v>403</v>
      </c>
      <c r="E18" s="6" t="s">
        <v>404</v>
      </c>
      <c r="F18" s="6"/>
      <c r="G18" s="6"/>
      <c r="H18" s="8">
        <v>7</v>
      </c>
      <c r="I18" s="20" t="s">
        <v>405</v>
      </c>
      <c r="J18" s="4">
        <f t="shared" si="0"/>
        <v>20.474137931034484</v>
      </c>
      <c r="K18" s="14">
        <v>0</v>
      </c>
      <c r="L18" s="4">
        <f t="shared" si="1"/>
        <v>0</v>
      </c>
      <c r="M18" s="18">
        <v>50000</v>
      </c>
      <c r="N18" s="4">
        <f t="shared" si="2"/>
        <v>9.9500000000000005E-2</v>
      </c>
      <c r="O18" s="4">
        <v>98.9</v>
      </c>
      <c r="P18" s="4">
        <f t="shared" si="3"/>
        <v>12.790697674418604</v>
      </c>
      <c r="Q18" s="14">
        <f t="shared" si="4"/>
        <v>33.364335605453086</v>
      </c>
    </row>
    <row r="19" spans="1:17" ht="12.75" customHeight="1">
      <c r="A19" s="4" t="s">
        <v>84</v>
      </c>
      <c r="B19" s="4">
        <v>51953</v>
      </c>
      <c r="C19" s="4">
        <v>52907</v>
      </c>
      <c r="D19" s="8" t="s">
        <v>408</v>
      </c>
      <c r="E19" s="6" t="s">
        <v>409</v>
      </c>
      <c r="F19" s="6"/>
      <c r="G19" s="6"/>
      <c r="H19" s="8">
        <v>7</v>
      </c>
      <c r="I19" s="4">
        <v>39</v>
      </c>
      <c r="J19" s="4">
        <f t="shared" si="0"/>
        <v>16.810344827586206</v>
      </c>
      <c r="K19" s="14">
        <v>0</v>
      </c>
      <c r="L19" s="4">
        <f t="shared" si="1"/>
        <v>0</v>
      </c>
      <c r="M19" s="18">
        <v>50000</v>
      </c>
      <c r="N19" s="4">
        <f t="shared" si="2"/>
        <v>9.9500000000000005E-2</v>
      </c>
      <c r="O19" s="4">
        <v>116.5</v>
      </c>
      <c r="P19" s="4">
        <f t="shared" si="3"/>
        <v>10.858369098712446</v>
      </c>
      <c r="Q19" s="14">
        <f t="shared" si="4"/>
        <v>27.76821392629865</v>
      </c>
    </row>
    <row r="20" spans="1:17">
      <c r="A20" s="4" t="s">
        <v>45</v>
      </c>
      <c r="B20" s="4">
        <v>51731</v>
      </c>
      <c r="C20" s="4">
        <v>52928</v>
      </c>
      <c r="D20" s="9" t="s">
        <v>319</v>
      </c>
      <c r="E20" s="10" t="s">
        <v>320</v>
      </c>
      <c r="F20" s="10"/>
      <c r="G20" s="10"/>
      <c r="H20" s="9">
        <v>7</v>
      </c>
      <c r="I20" s="11">
        <v>45</v>
      </c>
      <c r="J20" s="11">
        <f t="shared" si="0"/>
        <v>19.396551724137932</v>
      </c>
      <c r="K20" s="24">
        <v>17.8</v>
      </c>
      <c r="L20" s="11">
        <f t="shared" si="1"/>
        <v>22.704081632653061</v>
      </c>
      <c r="M20" s="25">
        <v>228</v>
      </c>
      <c r="N20" s="11">
        <f t="shared" si="2"/>
        <v>21.82017543859649</v>
      </c>
      <c r="O20" s="11">
        <v>96.4</v>
      </c>
      <c r="P20" s="11">
        <f t="shared" si="3"/>
        <v>13.122406639004149</v>
      </c>
      <c r="Q20" s="24">
        <f t="shared" si="4"/>
        <v>77.043215434391641</v>
      </c>
    </row>
    <row r="21" spans="1:17">
      <c r="A21" s="4" t="s">
        <v>71</v>
      </c>
      <c r="B21" s="4">
        <v>51467</v>
      </c>
      <c r="C21" s="4">
        <v>52878</v>
      </c>
      <c r="D21" s="8" t="s">
        <v>379</v>
      </c>
      <c r="E21" s="6" t="s">
        <v>380</v>
      </c>
      <c r="F21" s="6"/>
      <c r="G21" s="6"/>
      <c r="H21" s="8">
        <v>7</v>
      </c>
      <c r="I21" s="4">
        <v>18</v>
      </c>
      <c r="J21" s="4">
        <f t="shared" si="0"/>
        <v>7.7586206896551726</v>
      </c>
      <c r="K21" s="14">
        <v>19.600000000000001</v>
      </c>
      <c r="L21" s="4">
        <f t="shared" si="1"/>
        <v>25</v>
      </c>
      <c r="M21" s="18">
        <v>250</v>
      </c>
      <c r="N21" s="4">
        <f t="shared" si="2"/>
        <v>19.899999999999999</v>
      </c>
      <c r="O21" s="4">
        <v>103.5</v>
      </c>
      <c r="P21" s="4">
        <f t="shared" si="3"/>
        <v>12.222222222222221</v>
      </c>
      <c r="Q21" s="14">
        <f t="shared" si="4"/>
        <v>64.880842911877394</v>
      </c>
    </row>
    <row r="22" spans="1:17" ht="12.75" customHeight="1">
      <c r="A22" s="4" t="s">
        <v>52</v>
      </c>
      <c r="B22" s="4">
        <v>51398</v>
      </c>
      <c r="C22" s="4">
        <v>52757</v>
      </c>
      <c r="D22" s="9" t="s">
        <v>337</v>
      </c>
      <c r="E22" s="52" t="s">
        <v>338</v>
      </c>
      <c r="F22" s="52"/>
      <c r="G22" s="52"/>
      <c r="H22" s="53">
        <v>7</v>
      </c>
      <c r="I22" s="11">
        <v>41</v>
      </c>
      <c r="J22" s="11">
        <f t="shared" si="0"/>
        <v>17.672413793103448</v>
      </c>
      <c r="K22" s="50">
        <v>19</v>
      </c>
      <c r="L22" s="11">
        <f t="shared" si="1"/>
        <v>24.23469387755102</v>
      </c>
      <c r="M22" s="51">
        <v>256.5</v>
      </c>
      <c r="N22" s="11">
        <f t="shared" si="2"/>
        <v>19.395711500974659</v>
      </c>
      <c r="O22" s="11">
        <v>91.4</v>
      </c>
      <c r="P22" s="11">
        <f t="shared" si="3"/>
        <v>13.840262582056893</v>
      </c>
      <c r="Q22" s="24">
        <f t="shared" si="4"/>
        <v>75.143081753686019</v>
      </c>
    </row>
    <row r="23" spans="1:17" ht="15">
      <c r="A23" s="4" t="s">
        <v>49</v>
      </c>
      <c r="B23" s="4">
        <v>51944</v>
      </c>
      <c r="C23" s="4">
        <v>52911</v>
      </c>
      <c r="D23" s="9" t="s">
        <v>329</v>
      </c>
      <c r="E23" s="29" t="s">
        <v>330</v>
      </c>
      <c r="F23" s="29"/>
      <c r="G23" s="29"/>
      <c r="H23" s="11">
        <v>7</v>
      </c>
      <c r="I23" s="11">
        <v>34.5</v>
      </c>
      <c r="J23" s="11">
        <f t="shared" si="0"/>
        <v>14.870689655172415</v>
      </c>
      <c r="K23" s="50">
        <v>19.5</v>
      </c>
      <c r="L23" s="11">
        <f t="shared" si="1"/>
        <v>24.872448979591834</v>
      </c>
      <c r="M23" s="51">
        <v>256.7</v>
      </c>
      <c r="N23" s="11">
        <f t="shared" si="2"/>
        <v>19.380599922088042</v>
      </c>
      <c r="O23" s="11">
        <v>75.099999999999994</v>
      </c>
      <c r="P23" s="11">
        <f t="shared" si="3"/>
        <v>16.844207723035954</v>
      </c>
      <c r="Q23" s="24">
        <f t="shared" si="4"/>
        <v>75.967946279888238</v>
      </c>
    </row>
    <row r="24" spans="1:17" ht="13.5" customHeight="1">
      <c r="A24" s="4" t="s">
        <v>70</v>
      </c>
      <c r="B24" s="4">
        <v>51656</v>
      </c>
      <c r="C24" s="4">
        <v>52843</v>
      </c>
      <c r="D24" s="8" t="s">
        <v>376</v>
      </c>
      <c r="E24" s="6" t="s">
        <v>377</v>
      </c>
      <c r="F24" s="6"/>
      <c r="G24" s="6"/>
      <c r="H24" s="8">
        <v>7</v>
      </c>
      <c r="I24" s="20" t="s">
        <v>378</v>
      </c>
      <c r="J24" s="4">
        <f t="shared" si="0"/>
        <v>13.577586206896552</v>
      </c>
      <c r="K24" s="14">
        <v>17.399999999999999</v>
      </c>
      <c r="L24" s="4">
        <f t="shared" si="1"/>
        <v>22.193877551020403</v>
      </c>
      <c r="M24" s="18">
        <v>219</v>
      </c>
      <c r="N24" s="4">
        <f t="shared" si="2"/>
        <v>22.716894977168948</v>
      </c>
      <c r="O24" s="4">
        <v>119.6</v>
      </c>
      <c r="P24" s="4">
        <f t="shared" si="3"/>
        <v>10.576923076923077</v>
      </c>
      <c r="Q24" s="14">
        <f t="shared" si="4"/>
        <v>69.065281812008976</v>
      </c>
    </row>
    <row r="25" spans="1:17" ht="13.5" customHeight="1">
      <c r="A25" s="4" t="s">
        <v>99</v>
      </c>
      <c r="B25" s="4">
        <v>51746</v>
      </c>
      <c r="C25" s="4">
        <v>52774</v>
      </c>
      <c r="D25" s="8" t="s">
        <v>440</v>
      </c>
      <c r="E25" s="6" t="s">
        <v>441</v>
      </c>
      <c r="F25" s="6"/>
      <c r="G25" s="6"/>
      <c r="H25" s="8">
        <v>7</v>
      </c>
      <c r="I25" s="4">
        <v>1</v>
      </c>
      <c r="J25" s="4">
        <f t="shared" si="0"/>
        <v>0.43103448275862066</v>
      </c>
      <c r="K25" s="14">
        <v>0</v>
      </c>
      <c r="L25" s="4">
        <f t="shared" si="1"/>
        <v>0</v>
      </c>
      <c r="M25" s="18">
        <v>50000</v>
      </c>
      <c r="N25" s="4">
        <f t="shared" si="2"/>
        <v>9.9500000000000005E-2</v>
      </c>
      <c r="O25" s="18">
        <v>50000</v>
      </c>
      <c r="P25" s="4">
        <f t="shared" si="3"/>
        <v>2.53E-2</v>
      </c>
      <c r="Q25" s="14">
        <f t="shared" si="4"/>
        <v>0.55583448275862068</v>
      </c>
    </row>
    <row r="26" spans="1:17">
      <c r="A26" s="4" t="s">
        <v>78</v>
      </c>
      <c r="B26" s="4">
        <v>51491</v>
      </c>
      <c r="C26" s="4">
        <v>52871</v>
      </c>
      <c r="D26" s="8" t="s">
        <v>394</v>
      </c>
      <c r="E26" s="6" t="s">
        <v>395</v>
      </c>
      <c r="F26" s="6"/>
      <c r="G26" s="6"/>
      <c r="H26" s="8">
        <v>7</v>
      </c>
      <c r="I26" s="4">
        <v>25</v>
      </c>
      <c r="J26" s="4">
        <f t="shared" si="0"/>
        <v>10.775862068965518</v>
      </c>
      <c r="K26" s="14">
        <v>14</v>
      </c>
      <c r="L26" s="4">
        <f t="shared" si="1"/>
        <v>17.857142857142854</v>
      </c>
      <c r="M26" s="18">
        <v>307</v>
      </c>
      <c r="N26" s="4">
        <f t="shared" si="2"/>
        <v>16.205211726384366</v>
      </c>
      <c r="O26" s="4">
        <v>151.80000000000001</v>
      </c>
      <c r="P26" s="4">
        <f t="shared" si="3"/>
        <v>8.3333333333333321</v>
      </c>
      <c r="Q26" s="14">
        <f t="shared" si="4"/>
        <v>53.171549985826061</v>
      </c>
    </row>
    <row r="27" spans="1:17" ht="12.75" customHeight="1">
      <c r="A27" s="4" t="s">
        <v>91</v>
      </c>
      <c r="B27" s="4">
        <v>51767</v>
      </c>
      <c r="C27" s="4">
        <v>52789</v>
      </c>
      <c r="D27" s="8" t="s">
        <v>424</v>
      </c>
      <c r="E27" s="6" t="s">
        <v>425</v>
      </c>
      <c r="F27" s="6"/>
      <c r="G27" s="6"/>
      <c r="H27" s="8">
        <v>7</v>
      </c>
      <c r="I27" s="4">
        <v>13.5</v>
      </c>
      <c r="J27" s="4">
        <f t="shared" si="0"/>
        <v>5.818965517241379</v>
      </c>
      <c r="K27" s="14">
        <v>0</v>
      </c>
      <c r="L27" s="4">
        <f t="shared" si="1"/>
        <v>0</v>
      </c>
      <c r="M27" s="18">
        <v>50000</v>
      </c>
      <c r="N27" s="4">
        <f t="shared" si="2"/>
        <v>9.9500000000000005E-2</v>
      </c>
      <c r="O27" s="18">
        <v>50000</v>
      </c>
      <c r="P27" s="4">
        <f t="shared" si="3"/>
        <v>2.53E-2</v>
      </c>
      <c r="Q27" s="14">
        <f t="shared" si="4"/>
        <v>5.9437655172413786</v>
      </c>
    </row>
    <row r="28" spans="1:17">
      <c r="A28" s="4" t="s">
        <v>90</v>
      </c>
      <c r="B28" s="4">
        <v>51377</v>
      </c>
      <c r="C28" s="4">
        <v>52758</v>
      </c>
      <c r="D28" s="8" t="s">
        <v>422</v>
      </c>
      <c r="E28" s="6" t="s">
        <v>423</v>
      </c>
      <c r="F28" s="6"/>
      <c r="G28" s="6"/>
      <c r="H28" s="8">
        <v>7</v>
      </c>
      <c r="I28" s="4">
        <v>16</v>
      </c>
      <c r="J28" s="4">
        <f t="shared" si="0"/>
        <v>6.8965517241379306</v>
      </c>
      <c r="K28" s="14">
        <v>0</v>
      </c>
      <c r="L28" s="4">
        <f t="shared" si="1"/>
        <v>0</v>
      </c>
      <c r="M28" s="18">
        <v>50000</v>
      </c>
      <c r="N28" s="4">
        <f t="shared" si="2"/>
        <v>9.9500000000000005E-2</v>
      </c>
      <c r="O28" s="18">
        <v>50000</v>
      </c>
      <c r="P28" s="4">
        <f t="shared" si="3"/>
        <v>2.53E-2</v>
      </c>
      <c r="Q28" s="14">
        <f t="shared" si="4"/>
        <v>7.0213517241379302</v>
      </c>
    </row>
    <row r="29" spans="1:17" ht="12.75" customHeight="1">
      <c r="A29" s="4" t="s">
        <v>100</v>
      </c>
      <c r="B29" s="4">
        <v>51920</v>
      </c>
      <c r="C29" s="4">
        <v>52792</v>
      </c>
      <c r="D29" s="8" t="s">
        <v>442</v>
      </c>
      <c r="E29" s="6" t="s">
        <v>443</v>
      </c>
      <c r="F29" s="6"/>
      <c r="G29" s="6"/>
      <c r="H29" s="8">
        <v>7</v>
      </c>
      <c r="I29" s="4">
        <v>0</v>
      </c>
      <c r="J29" s="4">
        <f t="shared" si="0"/>
        <v>0</v>
      </c>
      <c r="K29" s="14">
        <v>0</v>
      </c>
      <c r="L29" s="4">
        <f t="shared" si="1"/>
        <v>0</v>
      </c>
      <c r="M29" s="18">
        <v>50000</v>
      </c>
      <c r="N29" s="4">
        <f t="shared" si="2"/>
        <v>9.9500000000000005E-2</v>
      </c>
      <c r="O29" s="18">
        <v>50000</v>
      </c>
      <c r="P29" s="4">
        <f t="shared" si="3"/>
        <v>2.53E-2</v>
      </c>
      <c r="Q29" s="14">
        <f t="shared" si="4"/>
        <v>0.12480000000000001</v>
      </c>
    </row>
    <row r="30" spans="1:17">
      <c r="A30" s="4" t="s">
        <v>98</v>
      </c>
      <c r="B30" s="4">
        <v>51422</v>
      </c>
      <c r="C30" s="4">
        <v>52798</v>
      </c>
      <c r="D30" s="8" t="s">
        <v>438</v>
      </c>
      <c r="E30" s="6" t="s">
        <v>439</v>
      </c>
      <c r="F30" s="6"/>
      <c r="G30" s="6"/>
      <c r="H30" s="8">
        <v>7</v>
      </c>
      <c r="I30" s="22">
        <v>6</v>
      </c>
      <c r="J30" s="4">
        <f t="shared" si="0"/>
        <v>2.5862068965517242</v>
      </c>
      <c r="K30" s="23">
        <v>0</v>
      </c>
      <c r="L30" s="4">
        <f t="shared" si="1"/>
        <v>0</v>
      </c>
      <c r="M30" s="18">
        <v>50000</v>
      </c>
      <c r="N30" s="4">
        <f t="shared" si="2"/>
        <v>9.9500000000000005E-2</v>
      </c>
      <c r="O30" s="18">
        <v>50000</v>
      </c>
      <c r="P30" s="4">
        <f t="shared" si="3"/>
        <v>2.53E-2</v>
      </c>
      <c r="Q30" s="14">
        <f t="shared" si="4"/>
        <v>2.7110068965517242</v>
      </c>
    </row>
    <row r="31" spans="1:17">
      <c r="A31" s="4" t="s">
        <v>97</v>
      </c>
      <c r="B31" s="4">
        <v>51569</v>
      </c>
      <c r="C31" s="4">
        <v>52842</v>
      </c>
      <c r="D31" s="8" t="s">
        <v>436</v>
      </c>
      <c r="E31" s="6" t="s">
        <v>437</v>
      </c>
      <c r="F31" s="6"/>
      <c r="G31" s="6"/>
      <c r="H31" s="8">
        <v>7</v>
      </c>
      <c r="I31" s="4">
        <v>6.5</v>
      </c>
      <c r="J31" s="4">
        <f t="shared" si="0"/>
        <v>2.8017241379310347</v>
      </c>
      <c r="K31" s="14">
        <v>0</v>
      </c>
      <c r="L31" s="4">
        <f t="shared" si="1"/>
        <v>0</v>
      </c>
      <c r="M31" s="18">
        <v>50000</v>
      </c>
      <c r="N31" s="4">
        <f t="shared" si="2"/>
        <v>9.9500000000000005E-2</v>
      </c>
      <c r="O31" s="18">
        <v>50000</v>
      </c>
      <c r="P31" s="4">
        <f t="shared" si="3"/>
        <v>2.53E-2</v>
      </c>
      <c r="Q31" s="14">
        <f t="shared" si="4"/>
        <v>2.9265241379310347</v>
      </c>
    </row>
    <row r="32" spans="1:17">
      <c r="A32" s="4"/>
      <c r="B32" s="4"/>
      <c r="C32" s="4"/>
      <c r="D32" s="8" t="s">
        <v>436</v>
      </c>
      <c r="E32" s="5" t="s">
        <v>573</v>
      </c>
      <c r="F32" s="5"/>
      <c r="G32" s="5"/>
      <c r="H32" s="8">
        <v>8</v>
      </c>
      <c r="I32" s="4">
        <v>1</v>
      </c>
      <c r="J32" s="4">
        <f t="shared" si="0"/>
        <v>0.43103448275862066</v>
      </c>
      <c r="K32" s="14">
        <v>0</v>
      </c>
      <c r="L32" s="4">
        <f t="shared" si="1"/>
        <v>0</v>
      </c>
      <c r="M32" s="18">
        <v>50000</v>
      </c>
      <c r="N32" s="4">
        <f t="shared" si="2"/>
        <v>9.9500000000000005E-2</v>
      </c>
      <c r="O32" s="18">
        <v>50000</v>
      </c>
      <c r="P32" s="4">
        <f t="shared" si="3"/>
        <v>2.53E-2</v>
      </c>
      <c r="Q32" s="14">
        <f t="shared" si="4"/>
        <v>0.55583448275862068</v>
      </c>
    </row>
    <row r="33" spans="1:18">
      <c r="A33" s="4"/>
      <c r="B33" s="4"/>
      <c r="C33" s="4"/>
      <c r="D33" s="33" t="s">
        <v>570</v>
      </c>
      <c r="E33" s="5" t="s">
        <v>571</v>
      </c>
      <c r="F33" s="5"/>
      <c r="G33" s="5"/>
      <c r="H33" s="4">
        <v>7</v>
      </c>
      <c r="I33" s="4">
        <v>14</v>
      </c>
      <c r="J33" s="4">
        <f t="shared" si="0"/>
        <v>6.0344827586206895</v>
      </c>
      <c r="K33" s="14">
        <v>0</v>
      </c>
      <c r="L33" s="4">
        <f t="shared" si="1"/>
        <v>0</v>
      </c>
      <c r="M33" s="18">
        <v>50000</v>
      </c>
      <c r="N33" s="4">
        <f t="shared" si="2"/>
        <v>9.9500000000000005E-2</v>
      </c>
      <c r="O33" s="18">
        <v>50000</v>
      </c>
      <c r="P33" s="4">
        <f t="shared" si="3"/>
        <v>2.53E-2</v>
      </c>
      <c r="Q33" s="14">
        <f t="shared" si="4"/>
        <v>6.1592827586206891</v>
      </c>
    </row>
    <row r="34" spans="1:18">
      <c r="A34" s="4" t="s">
        <v>89</v>
      </c>
      <c r="B34" s="4">
        <v>51650</v>
      </c>
      <c r="C34" s="4">
        <v>52848</v>
      </c>
      <c r="D34" s="8" t="s">
        <v>420</v>
      </c>
      <c r="E34" s="6" t="s">
        <v>421</v>
      </c>
      <c r="F34" s="6"/>
      <c r="G34" s="6"/>
      <c r="H34" s="8">
        <v>7</v>
      </c>
      <c r="I34" s="4">
        <v>20.2</v>
      </c>
      <c r="J34" s="4">
        <f t="shared" si="0"/>
        <v>8.7068965517241388</v>
      </c>
      <c r="K34" s="14">
        <v>0</v>
      </c>
      <c r="L34" s="4">
        <f t="shared" si="1"/>
        <v>0</v>
      </c>
      <c r="M34" s="18">
        <v>50000</v>
      </c>
      <c r="N34" s="4">
        <f t="shared" si="2"/>
        <v>9.9500000000000005E-2</v>
      </c>
      <c r="O34" s="18">
        <v>50000</v>
      </c>
      <c r="P34" s="4">
        <f t="shared" si="3"/>
        <v>2.53E-2</v>
      </c>
      <c r="Q34" s="14">
        <f t="shared" si="4"/>
        <v>8.8316965517241393</v>
      </c>
    </row>
    <row r="35" spans="1:18">
      <c r="A35" s="4"/>
      <c r="B35" s="4"/>
      <c r="C35" s="4"/>
      <c r="D35" s="9" t="s">
        <v>309</v>
      </c>
      <c r="E35" s="10" t="s">
        <v>310</v>
      </c>
      <c r="F35" s="10"/>
      <c r="G35" s="10"/>
      <c r="H35" s="9">
        <v>8</v>
      </c>
      <c r="I35" s="11">
        <v>48</v>
      </c>
      <c r="J35" s="11">
        <f t="shared" si="0"/>
        <v>20.689655172413794</v>
      </c>
      <c r="K35" s="24">
        <v>18.600000000000001</v>
      </c>
      <c r="L35" s="11">
        <f t="shared" si="1"/>
        <v>23.72448979591837</v>
      </c>
      <c r="M35" s="25">
        <v>246</v>
      </c>
      <c r="N35" s="11">
        <f t="shared" si="2"/>
        <v>20.223577235772357</v>
      </c>
      <c r="O35" s="11">
        <v>84.1</v>
      </c>
      <c r="P35" s="11">
        <f t="shared" si="3"/>
        <v>15.041617122473248</v>
      </c>
      <c r="Q35" s="24">
        <f t="shared" si="4"/>
        <v>79.679339326577775</v>
      </c>
    </row>
    <row r="36" spans="1:18">
      <c r="A36" s="4"/>
      <c r="B36" s="4"/>
      <c r="C36" s="4"/>
      <c r="D36" s="9" t="s">
        <v>299</v>
      </c>
      <c r="E36" s="10" t="s">
        <v>300</v>
      </c>
      <c r="F36" s="10"/>
      <c r="G36" s="10"/>
      <c r="H36" s="9">
        <v>8</v>
      </c>
      <c r="I36" s="11">
        <v>47</v>
      </c>
      <c r="J36" s="11">
        <f t="shared" si="0"/>
        <v>20.258620689655171</v>
      </c>
      <c r="K36" s="24">
        <v>18.2</v>
      </c>
      <c r="L36" s="11">
        <f t="shared" si="1"/>
        <v>23.214285714285712</v>
      </c>
      <c r="M36" s="25">
        <v>206</v>
      </c>
      <c r="N36" s="11">
        <f t="shared" si="2"/>
        <v>24.150485436893202</v>
      </c>
      <c r="O36" s="11">
        <v>86.1</v>
      </c>
      <c r="P36" s="11">
        <f t="shared" si="3"/>
        <v>14.692218350754937</v>
      </c>
      <c r="Q36" s="24">
        <f t="shared" si="4"/>
        <v>82.31561019158903</v>
      </c>
    </row>
    <row r="37" spans="1:18">
      <c r="A37" s="4"/>
      <c r="B37" s="4"/>
      <c r="C37" s="4"/>
      <c r="D37" s="9" t="s">
        <v>296</v>
      </c>
      <c r="E37" s="10" t="s">
        <v>297</v>
      </c>
      <c r="F37" s="10"/>
      <c r="G37" s="10"/>
      <c r="H37" s="9">
        <v>8</v>
      </c>
      <c r="I37" s="11">
        <v>47</v>
      </c>
      <c r="J37" s="11">
        <f t="shared" si="0"/>
        <v>20.258620689655171</v>
      </c>
      <c r="K37" s="24">
        <v>18</v>
      </c>
      <c r="L37" s="11">
        <f t="shared" si="1"/>
        <v>22.959183673469386</v>
      </c>
      <c r="M37" s="25">
        <v>199</v>
      </c>
      <c r="N37" s="11">
        <f t="shared" si="2"/>
        <v>25</v>
      </c>
      <c r="O37" s="11">
        <v>50.6</v>
      </c>
      <c r="P37" s="11">
        <f t="shared" si="3"/>
        <v>25</v>
      </c>
      <c r="Q37" s="24">
        <f t="shared" si="4"/>
        <v>93.217804363124557</v>
      </c>
    </row>
    <row r="38" spans="1:18">
      <c r="A38" s="4" t="s">
        <v>63</v>
      </c>
      <c r="B38" s="4">
        <v>51869</v>
      </c>
      <c r="C38" s="4">
        <v>52860</v>
      </c>
      <c r="D38" s="8" t="s">
        <v>362</v>
      </c>
      <c r="E38" s="6" t="s">
        <v>358</v>
      </c>
      <c r="F38" s="6"/>
      <c r="G38" s="6"/>
      <c r="H38" s="8">
        <v>8</v>
      </c>
      <c r="I38" s="8">
        <v>35</v>
      </c>
      <c r="J38" s="4">
        <f t="shared" si="0"/>
        <v>15.086206896551724</v>
      </c>
      <c r="K38" s="19">
        <v>15.8</v>
      </c>
      <c r="L38" s="4">
        <f t="shared" si="1"/>
        <v>20.153061224489793</v>
      </c>
      <c r="M38" s="18">
        <v>206</v>
      </c>
      <c r="N38" s="4">
        <f t="shared" si="2"/>
        <v>24.150485436893202</v>
      </c>
      <c r="O38" s="4">
        <v>96</v>
      </c>
      <c r="P38" s="4">
        <f t="shared" si="3"/>
        <v>13.177083333333334</v>
      </c>
      <c r="Q38" s="14">
        <f t="shared" si="4"/>
        <v>72.566836891268053</v>
      </c>
    </row>
    <row r="39" spans="1:18">
      <c r="A39" s="4" t="s">
        <v>61</v>
      </c>
      <c r="B39" s="4">
        <v>51947</v>
      </c>
      <c r="C39" s="4">
        <v>52909</v>
      </c>
      <c r="D39" s="9" t="s">
        <v>357</v>
      </c>
      <c r="E39" s="10" t="s">
        <v>358</v>
      </c>
      <c r="F39" s="10"/>
      <c r="G39" s="10"/>
      <c r="H39" s="9">
        <v>8</v>
      </c>
      <c r="I39" s="11">
        <v>40.5</v>
      </c>
      <c r="J39" s="11">
        <f t="shared" si="0"/>
        <v>17.456896551724139</v>
      </c>
      <c r="K39" s="24">
        <v>15.6</v>
      </c>
      <c r="L39" s="11">
        <f t="shared" si="1"/>
        <v>19.897959183673468</v>
      </c>
      <c r="M39" s="25">
        <v>205</v>
      </c>
      <c r="N39" s="11">
        <f t="shared" si="2"/>
        <v>24.26829268292683</v>
      </c>
      <c r="O39" s="11">
        <v>108.2</v>
      </c>
      <c r="P39" s="11">
        <f t="shared" si="3"/>
        <v>11.691312384473198</v>
      </c>
      <c r="Q39" s="24">
        <f t="shared" si="4"/>
        <v>73.314460802797626</v>
      </c>
    </row>
    <row r="40" spans="1:18">
      <c r="A40" s="4" t="s">
        <v>69</v>
      </c>
      <c r="B40" s="4">
        <v>51632</v>
      </c>
      <c r="C40" s="4">
        <v>52768</v>
      </c>
      <c r="D40" s="8" t="s">
        <v>373</v>
      </c>
      <c r="E40" s="6" t="s">
        <v>374</v>
      </c>
      <c r="F40" s="6"/>
      <c r="G40" s="6"/>
      <c r="H40" s="8">
        <v>8</v>
      </c>
      <c r="I40" s="4">
        <v>38.5</v>
      </c>
      <c r="J40" s="4">
        <f t="shared" ref="J40:J71" si="5">$D$2*I40/$D$3</f>
        <v>16.594827586206897</v>
      </c>
      <c r="K40" s="14">
        <v>16</v>
      </c>
      <c r="L40" s="4">
        <f t="shared" ref="L40:L71" si="6">$G$2*K40/$G$3</f>
        <v>20.408163265306122</v>
      </c>
      <c r="M40" s="18">
        <v>264</v>
      </c>
      <c r="N40" s="4">
        <f t="shared" ref="N40:N71" si="7">$J$2*$J$3/M40</f>
        <v>18.844696969696969</v>
      </c>
      <c r="O40" s="4">
        <v>90.3</v>
      </c>
      <c r="P40" s="4">
        <f t="shared" ref="P40:P71" si="8">$N$2*$N$3/O40</f>
        <v>14.008859357696567</v>
      </c>
      <c r="Q40" s="14">
        <f t="shared" ref="Q40:Q71" si="9">SUM(J40,L40,N40,P40)</f>
        <v>69.856547178906553</v>
      </c>
      <c r="R40" s="1"/>
    </row>
    <row r="41" spans="1:18" s="1" customFormat="1">
      <c r="A41" s="4" t="s">
        <v>60</v>
      </c>
      <c r="B41" s="4">
        <v>51926</v>
      </c>
      <c r="C41" s="4">
        <v>52914</v>
      </c>
      <c r="D41" s="9" t="s">
        <v>355</v>
      </c>
      <c r="E41" s="10" t="s">
        <v>356</v>
      </c>
      <c r="F41" s="10"/>
      <c r="G41" s="10"/>
      <c r="H41" s="9">
        <v>8</v>
      </c>
      <c r="I41" s="11">
        <v>38</v>
      </c>
      <c r="J41" s="11">
        <f t="shared" si="5"/>
        <v>16.379310344827587</v>
      </c>
      <c r="K41" s="24">
        <v>18.399999999999999</v>
      </c>
      <c r="L41" s="11">
        <f t="shared" si="6"/>
        <v>23.469387755102037</v>
      </c>
      <c r="M41" s="25">
        <v>254</v>
      </c>
      <c r="N41" s="11">
        <f t="shared" si="7"/>
        <v>19.586614173228348</v>
      </c>
      <c r="O41" s="11">
        <v>91.1</v>
      </c>
      <c r="P41" s="11">
        <f t="shared" si="8"/>
        <v>13.885839736553239</v>
      </c>
      <c r="Q41" s="24">
        <f t="shared" si="9"/>
        <v>73.321152009711213</v>
      </c>
      <c r="R41"/>
    </row>
    <row r="42" spans="1:18">
      <c r="A42" s="4" t="s">
        <v>57</v>
      </c>
      <c r="B42" s="4">
        <v>51461</v>
      </c>
      <c r="C42" s="4">
        <v>52825</v>
      </c>
      <c r="D42" s="9" t="s">
        <v>348</v>
      </c>
      <c r="E42" s="10" t="s">
        <v>349</v>
      </c>
      <c r="F42" s="10"/>
      <c r="G42" s="10"/>
      <c r="H42" s="9">
        <v>8</v>
      </c>
      <c r="I42" s="11">
        <v>38</v>
      </c>
      <c r="J42" s="11">
        <f t="shared" si="5"/>
        <v>16.379310344827587</v>
      </c>
      <c r="K42" s="24">
        <v>18.600000000000001</v>
      </c>
      <c r="L42" s="11">
        <f t="shared" si="6"/>
        <v>23.72448979591837</v>
      </c>
      <c r="M42" s="25">
        <v>234</v>
      </c>
      <c r="N42" s="11">
        <f t="shared" si="7"/>
        <v>21.260683760683762</v>
      </c>
      <c r="O42" s="11">
        <v>99.6</v>
      </c>
      <c r="P42" s="11">
        <f t="shared" si="8"/>
        <v>12.700803212851406</v>
      </c>
      <c r="Q42" s="24">
        <f t="shared" si="9"/>
        <v>74.065287114281134</v>
      </c>
    </row>
    <row r="43" spans="1:18" ht="12.75" customHeight="1">
      <c r="A43" s="4" t="s">
        <v>48</v>
      </c>
      <c r="B43" s="4">
        <v>51827</v>
      </c>
      <c r="C43" s="4">
        <v>52793</v>
      </c>
      <c r="D43" s="9" t="s">
        <v>327</v>
      </c>
      <c r="E43" s="10" t="s">
        <v>328</v>
      </c>
      <c r="F43" s="10"/>
      <c r="G43" s="10"/>
      <c r="H43" s="9">
        <v>8</v>
      </c>
      <c r="I43" s="11">
        <v>48</v>
      </c>
      <c r="J43" s="11">
        <f t="shared" si="5"/>
        <v>20.689655172413794</v>
      </c>
      <c r="K43" s="24">
        <v>17.899999999999999</v>
      </c>
      <c r="L43" s="11">
        <f t="shared" si="6"/>
        <v>22.83163265306122</v>
      </c>
      <c r="M43" s="25">
        <v>263</v>
      </c>
      <c r="N43" s="11">
        <f t="shared" si="7"/>
        <v>18.916349809885933</v>
      </c>
      <c r="O43" s="11">
        <v>93.3</v>
      </c>
      <c r="P43" s="11">
        <f t="shared" si="8"/>
        <v>13.558413719185424</v>
      </c>
      <c r="Q43" s="24">
        <f t="shared" si="9"/>
        <v>75.996051354546367</v>
      </c>
    </row>
    <row r="44" spans="1:18" ht="12.75" customHeight="1">
      <c r="A44" s="4" t="s">
        <v>85</v>
      </c>
      <c r="B44" s="4">
        <v>51404</v>
      </c>
      <c r="C44" s="4">
        <v>52745</v>
      </c>
      <c r="D44" s="8" t="s">
        <v>410</v>
      </c>
      <c r="E44" s="6" t="s">
        <v>411</v>
      </c>
      <c r="F44" s="6"/>
      <c r="G44" s="6"/>
      <c r="H44" s="8">
        <v>8</v>
      </c>
      <c r="I44" s="20" t="s">
        <v>412</v>
      </c>
      <c r="J44" s="4">
        <f t="shared" si="5"/>
        <v>14.224137931034482</v>
      </c>
      <c r="K44" s="14">
        <v>0</v>
      </c>
      <c r="L44" s="4">
        <f t="shared" si="6"/>
        <v>0</v>
      </c>
      <c r="M44" s="18">
        <v>50000</v>
      </c>
      <c r="N44" s="4">
        <f t="shared" si="7"/>
        <v>9.9500000000000005E-2</v>
      </c>
      <c r="O44" s="4">
        <v>112.1</v>
      </c>
      <c r="P44" s="4">
        <f t="shared" si="8"/>
        <v>11.28456735057984</v>
      </c>
      <c r="Q44" s="14">
        <f t="shared" si="9"/>
        <v>25.608205281614325</v>
      </c>
    </row>
    <row r="45" spans="1:18" ht="12.75" customHeight="1">
      <c r="A45" s="4" t="s">
        <v>58</v>
      </c>
      <c r="B45" s="4">
        <v>51722</v>
      </c>
      <c r="C45" s="4">
        <v>52933</v>
      </c>
      <c r="D45" s="9" t="s">
        <v>350</v>
      </c>
      <c r="E45" s="10" t="s">
        <v>351</v>
      </c>
      <c r="F45" s="10"/>
      <c r="G45" s="10"/>
      <c r="H45" s="9">
        <v>8</v>
      </c>
      <c r="I45" s="11">
        <v>45</v>
      </c>
      <c r="J45" s="11">
        <f t="shared" si="5"/>
        <v>19.396551724137932</v>
      </c>
      <c r="K45" s="24">
        <v>16.8</v>
      </c>
      <c r="L45" s="11">
        <f t="shared" si="6"/>
        <v>21.428571428571427</v>
      </c>
      <c r="M45" s="25">
        <v>215</v>
      </c>
      <c r="N45" s="11">
        <f t="shared" si="7"/>
        <v>23.13953488372093</v>
      </c>
      <c r="O45" s="11">
        <v>129.80000000000001</v>
      </c>
      <c r="P45" s="11">
        <f t="shared" si="8"/>
        <v>9.7457627118644066</v>
      </c>
      <c r="Q45" s="24">
        <f t="shared" si="9"/>
        <v>73.710420748294695</v>
      </c>
    </row>
    <row r="46" spans="1:18" ht="12.75" customHeight="1">
      <c r="A46" s="4" t="s">
        <v>66</v>
      </c>
      <c r="B46" s="4">
        <v>51515</v>
      </c>
      <c r="C46" s="11">
        <v>52854</v>
      </c>
      <c r="D46" s="9" t="s">
        <v>367</v>
      </c>
      <c r="E46" s="10" t="s">
        <v>368</v>
      </c>
      <c r="F46" s="10"/>
      <c r="G46" s="10"/>
      <c r="H46" s="8">
        <v>8</v>
      </c>
      <c r="I46" s="4">
        <v>45</v>
      </c>
      <c r="J46" s="4">
        <f t="shared" si="5"/>
        <v>19.396551724137932</v>
      </c>
      <c r="K46" s="14">
        <v>17.600000000000001</v>
      </c>
      <c r="L46" s="4">
        <f t="shared" si="6"/>
        <v>22.448979591836736</v>
      </c>
      <c r="M46" s="18">
        <v>241</v>
      </c>
      <c r="N46" s="4">
        <f t="shared" si="7"/>
        <v>20.643153526970956</v>
      </c>
      <c r="O46" s="4">
        <v>135.1</v>
      </c>
      <c r="P46" s="4">
        <f t="shared" si="8"/>
        <v>9.3634344929681728</v>
      </c>
      <c r="Q46" s="14">
        <f t="shared" si="9"/>
        <v>71.852119335913798</v>
      </c>
    </row>
    <row r="47" spans="1:18" ht="12.75" customHeight="1">
      <c r="A47" s="4" t="s">
        <v>51</v>
      </c>
      <c r="B47" s="4">
        <v>51713</v>
      </c>
      <c r="C47" s="4">
        <v>52932</v>
      </c>
      <c r="D47" s="9" t="s">
        <v>334</v>
      </c>
      <c r="E47" s="10" t="s">
        <v>335</v>
      </c>
      <c r="F47" s="10"/>
      <c r="G47" s="10"/>
      <c r="H47" s="9">
        <v>8</v>
      </c>
      <c r="I47" s="11">
        <v>40.5</v>
      </c>
      <c r="J47" s="11">
        <f t="shared" si="5"/>
        <v>17.456896551724139</v>
      </c>
      <c r="K47" s="24">
        <v>18.399999999999999</v>
      </c>
      <c r="L47" s="11">
        <f t="shared" si="6"/>
        <v>23.469387755102037</v>
      </c>
      <c r="M47" s="25">
        <v>201</v>
      </c>
      <c r="N47" s="11">
        <f t="shared" si="7"/>
        <v>24.751243781094526</v>
      </c>
      <c r="O47" s="11">
        <v>126.5</v>
      </c>
      <c r="P47" s="11">
        <f t="shared" si="8"/>
        <v>10</v>
      </c>
      <c r="Q47" s="24">
        <f t="shared" si="9"/>
        <v>75.677528087920706</v>
      </c>
    </row>
    <row r="48" spans="1:18" ht="12.75" customHeight="1">
      <c r="A48" s="4" t="s">
        <v>80</v>
      </c>
      <c r="B48" s="4">
        <v>51596</v>
      </c>
      <c r="C48" s="4">
        <v>52771</v>
      </c>
      <c r="D48" s="8" t="s">
        <v>398</v>
      </c>
      <c r="E48" s="6" t="s">
        <v>399</v>
      </c>
      <c r="F48" s="6"/>
      <c r="G48" s="6"/>
      <c r="H48" s="8">
        <v>8</v>
      </c>
      <c r="I48" s="20" t="s">
        <v>400</v>
      </c>
      <c r="J48" s="4">
        <f t="shared" si="5"/>
        <v>19.396551724137932</v>
      </c>
      <c r="K48" s="14">
        <v>1.6</v>
      </c>
      <c r="L48" s="4">
        <f t="shared" si="6"/>
        <v>2.0408163265306123</v>
      </c>
      <c r="M48" s="18">
        <v>420</v>
      </c>
      <c r="N48" s="4">
        <f t="shared" si="7"/>
        <v>11.845238095238095</v>
      </c>
      <c r="O48" s="4">
        <v>109.3</v>
      </c>
      <c r="P48" s="4">
        <f t="shared" si="8"/>
        <v>11.573650503202195</v>
      </c>
      <c r="Q48" s="14">
        <f t="shared" si="9"/>
        <v>44.856256649108836</v>
      </c>
    </row>
    <row r="49" spans="1:17" ht="12.75" customHeight="1">
      <c r="A49" s="4" t="s">
        <v>76</v>
      </c>
      <c r="B49" s="4">
        <v>51662</v>
      </c>
      <c r="C49" s="4">
        <v>52856</v>
      </c>
      <c r="D49" s="8" t="s">
        <v>390</v>
      </c>
      <c r="E49" s="5" t="s">
        <v>391</v>
      </c>
      <c r="F49" s="5"/>
      <c r="G49" s="5"/>
      <c r="H49" s="4">
        <v>8</v>
      </c>
      <c r="I49" s="4">
        <v>23</v>
      </c>
      <c r="J49" s="4">
        <f t="shared" si="5"/>
        <v>9.9137931034482758</v>
      </c>
      <c r="K49" s="16">
        <v>10</v>
      </c>
      <c r="L49" s="4">
        <f t="shared" si="6"/>
        <v>12.755102040816325</v>
      </c>
      <c r="M49" s="15">
        <v>240</v>
      </c>
      <c r="N49" s="4">
        <f t="shared" si="7"/>
        <v>20.729166666666668</v>
      </c>
      <c r="O49" s="4">
        <v>100.5</v>
      </c>
      <c r="P49" s="4">
        <f t="shared" si="8"/>
        <v>12.587064676616915</v>
      </c>
      <c r="Q49" s="14">
        <f t="shared" si="9"/>
        <v>55.985126487548186</v>
      </c>
    </row>
    <row r="50" spans="1:17" ht="12.75" customHeight="1">
      <c r="A50" s="4" t="s">
        <v>77</v>
      </c>
      <c r="B50" s="4">
        <v>51524</v>
      </c>
      <c r="C50" s="4">
        <v>52788</v>
      </c>
      <c r="D50" s="8" t="s">
        <v>392</v>
      </c>
      <c r="E50" s="5" t="s">
        <v>393</v>
      </c>
      <c r="F50" s="5"/>
      <c r="G50" s="5"/>
      <c r="H50" s="4">
        <v>8</v>
      </c>
      <c r="I50" s="4">
        <v>24.5</v>
      </c>
      <c r="J50" s="4">
        <f t="shared" si="5"/>
        <v>10.560344827586206</v>
      </c>
      <c r="K50" s="16">
        <v>9</v>
      </c>
      <c r="L50" s="4">
        <f t="shared" si="6"/>
        <v>11.479591836734693</v>
      </c>
      <c r="M50" s="15">
        <v>245</v>
      </c>
      <c r="N50" s="4">
        <f t="shared" si="7"/>
        <v>20.306122448979593</v>
      </c>
      <c r="O50" s="4">
        <v>95.6</v>
      </c>
      <c r="P50" s="4">
        <f t="shared" si="8"/>
        <v>13.232217573221758</v>
      </c>
      <c r="Q50" s="14">
        <f t="shared" si="9"/>
        <v>55.578276686522251</v>
      </c>
    </row>
    <row r="51" spans="1:17" ht="12.75" customHeight="1">
      <c r="A51" s="4" t="s">
        <v>79</v>
      </c>
      <c r="B51" s="4">
        <v>51809</v>
      </c>
      <c r="C51" s="4">
        <v>52866</v>
      </c>
      <c r="D51" s="8" t="s">
        <v>396</v>
      </c>
      <c r="E51" s="5" t="s">
        <v>397</v>
      </c>
      <c r="F51" s="5"/>
      <c r="G51" s="5"/>
      <c r="H51" s="27">
        <v>8</v>
      </c>
      <c r="I51" s="4">
        <v>22.5</v>
      </c>
      <c r="J51" s="4">
        <f t="shared" si="5"/>
        <v>9.6982758620689662</v>
      </c>
      <c r="K51" s="16">
        <v>8</v>
      </c>
      <c r="L51" s="4">
        <f t="shared" si="6"/>
        <v>10.204081632653061</v>
      </c>
      <c r="M51" s="15">
        <v>255</v>
      </c>
      <c r="N51" s="4">
        <f t="shared" si="7"/>
        <v>19.509803921568629</v>
      </c>
      <c r="O51" s="4">
        <v>161.4</v>
      </c>
      <c r="P51" s="4">
        <f t="shared" si="8"/>
        <v>7.8376703841387849</v>
      </c>
      <c r="Q51" s="14">
        <f t="shared" si="9"/>
        <v>47.24983180042944</v>
      </c>
    </row>
    <row r="52" spans="1:17" ht="15">
      <c r="A52" s="4" t="s">
        <v>44</v>
      </c>
      <c r="B52" s="4">
        <v>51551</v>
      </c>
      <c r="C52" s="4">
        <v>52790</v>
      </c>
      <c r="D52" s="9" t="s">
        <v>316</v>
      </c>
      <c r="E52" s="29" t="s">
        <v>317</v>
      </c>
      <c r="F52" s="29"/>
      <c r="G52" s="29"/>
      <c r="H52" s="11">
        <v>8</v>
      </c>
      <c r="I52" s="11">
        <v>43</v>
      </c>
      <c r="J52" s="11">
        <f t="shared" si="5"/>
        <v>18.53448275862069</v>
      </c>
      <c r="K52" s="50">
        <v>19</v>
      </c>
      <c r="L52" s="11">
        <f t="shared" si="6"/>
        <v>24.23469387755102</v>
      </c>
      <c r="M52" s="51">
        <v>228</v>
      </c>
      <c r="N52" s="11">
        <f t="shared" si="7"/>
        <v>21.82017543859649</v>
      </c>
      <c r="O52" s="11">
        <v>100.9</v>
      </c>
      <c r="P52" s="11">
        <f t="shared" si="8"/>
        <v>12.537165510406343</v>
      </c>
      <c r="Q52" s="24">
        <f t="shared" si="9"/>
        <v>77.12651758517454</v>
      </c>
    </row>
    <row r="53" spans="1:17" ht="15">
      <c r="A53" s="4" t="s">
        <v>68</v>
      </c>
      <c r="B53" s="4">
        <v>51566</v>
      </c>
      <c r="C53" s="4">
        <v>52841</v>
      </c>
      <c r="D53" s="8" t="s">
        <v>371</v>
      </c>
      <c r="E53" s="28" t="s">
        <v>372</v>
      </c>
      <c r="F53" s="28"/>
      <c r="G53" s="28"/>
      <c r="H53" s="30">
        <v>8</v>
      </c>
      <c r="I53" s="14">
        <v>28.5</v>
      </c>
      <c r="J53" s="4">
        <f t="shared" si="5"/>
        <v>12.28448275862069</v>
      </c>
      <c r="K53" s="16">
        <v>17</v>
      </c>
      <c r="L53" s="4">
        <f t="shared" si="6"/>
        <v>21.683673469387752</v>
      </c>
      <c r="M53" s="15">
        <v>210</v>
      </c>
      <c r="N53" s="4">
        <f t="shared" si="7"/>
        <v>23.69047619047619</v>
      </c>
      <c r="O53" s="4">
        <v>98.4</v>
      </c>
      <c r="P53" s="4">
        <f t="shared" si="8"/>
        <v>12.855691056910569</v>
      </c>
      <c r="Q53" s="14">
        <f t="shared" si="9"/>
        <v>70.514323475395202</v>
      </c>
    </row>
    <row r="54" spans="1:17">
      <c r="A54" s="4" t="s">
        <v>62</v>
      </c>
      <c r="B54" s="4">
        <v>51395</v>
      </c>
      <c r="C54" s="4">
        <v>52756</v>
      </c>
      <c r="D54" s="9" t="s">
        <v>360</v>
      </c>
      <c r="E54" s="10" t="s">
        <v>361</v>
      </c>
      <c r="F54" s="10"/>
      <c r="G54" s="10"/>
      <c r="H54" s="9">
        <v>8</v>
      </c>
      <c r="I54" s="11">
        <v>30.5</v>
      </c>
      <c r="J54" s="11">
        <f t="shared" si="5"/>
        <v>13.146551724137931</v>
      </c>
      <c r="K54" s="24">
        <v>15.2</v>
      </c>
      <c r="L54" s="11">
        <f t="shared" si="6"/>
        <v>19.387755102040813</v>
      </c>
      <c r="M54" s="25">
        <v>210</v>
      </c>
      <c r="N54" s="11">
        <f t="shared" si="7"/>
        <v>23.69047619047619</v>
      </c>
      <c r="O54" s="11">
        <v>74.7</v>
      </c>
      <c r="P54" s="11">
        <f t="shared" si="8"/>
        <v>16.934404283801875</v>
      </c>
      <c r="Q54" s="24">
        <f t="shared" si="9"/>
        <v>73.159187300456807</v>
      </c>
    </row>
    <row r="55" spans="1:17">
      <c r="A55" s="4" t="s">
        <v>53</v>
      </c>
      <c r="B55" s="4">
        <v>51683</v>
      </c>
      <c r="C55" s="4">
        <v>52823</v>
      </c>
      <c r="D55" s="9" t="s">
        <v>339</v>
      </c>
      <c r="E55" s="10" t="s">
        <v>340</v>
      </c>
      <c r="F55" s="10"/>
      <c r="G55" s="10"/>
      <c r="H55" s="9">
        <v>8</v>
      </c>
      <c r="I55" s="11">
        <v>39</v>
      </c>
      <c r="J55" s="11">
        <f t="shared" si="5"/>
        <v>16.810344827586206</v>
      </c>
      <c r="K55" s="24">
        <v>16.2</v>
      </c>
      <c r="L55" s="11">
        <f t="shared" si="6"/>
        <v>20.663265306122447</v>
      </c>
      <c r="M55" s="25">
        <v>217</v>
      </c>
      <c r="N55" s="11">
        <f t="shared" si="7"/>
        <v>22.926267281105989</v>
      </c>
      <c r="O55" s="11">
        <v>86.7</v>
      </c>
      <c r="P55" s="11">
        <f t="shared" si="8"/>
        <v>14.590542099192618</v>
      </c>
      <c r="Q55" s="24">
        <f t="shared" si="9"/>
        <v>74.990419514007257</v>
      </c>
    </row>
    <row r="56" spans="1:17">
      <c r="A56" s="4" t="s">
        <v>67</v>
      </c>
      <c r="B56" s="4">
        <v>51923</v>
      </c>
      <c r="C56" s="4">
        <v>52799</v>
      </c>
      <c r="D56" s="8" t="s">
        <v>369</v>
      </c>
      <c r="E56" s="6" t="s">
        <v>370</v>
      </c>
      <c r="F56" s="6"/>
      <c r="G56" s="6"/>
      <c r="H56" s="8">
        <v>8</v>
      </c>
      <c r="I56" s="4">
        <v>39</v>
      </c>
      <c r="J56" s="4">
        <f t="shared" si="5"/>
        <v>16.810344827586206</v>
      </c>
      <c r="K56" s="14">
        <v>15</v>
      </c>
      <c r="L56" s="4">
        <f t="shared" si="6"/>
        <v>19.132653061224488</v>
      </c>
      <c r="M56" s="18">
        <v>225</v>
      </c>
      <c r="N56" s="4">
        <f t="shared" si="7"/>
        <v>22.111111111111111</v>
      </c>
      <c r="O56" s="4">
        <v>100.5</v>
      </c>
      <c r="P56" s="4">
        <f t="shared" si="8"/>
        <v>12.587064676616915</v>
      </c>
      <c r="Q56" s="14">
        <f t="shared" si="9"/>
        <v>70.641173676538727</v>
      </c>
    </row>
    <row r="57" spans="1:17">
      <c r="A57" s="4" t="s">
        <v>54</v>
      </c>
      <c r="B57" s="4">
        <v>51800</v>
      </c>
      <c r="C57" s="4">
        <v>52775</v>
      </c>
      <c r="D57" s="9" t="s">
        <v>342</v>
      </c>
      <c r="E57" s="10" t="s">
        <v>343</v>
      </c>
      <c r="F57" s="10"/>
      <c r="G57" s="10"/>
      <c r="H57" s="9">
        <v>8</v>
      </c>
      <c r="I57" s="11">
        <v>46</v>
      </c>
      <c r="J57" s="11">
        <f t="shared" si="5"/>
        <v>19.827586206896552</v>
      </c>
      <c r="K57" s="24">
        <v>14.4</v>
      </c>
      <c r="L57" s="11">
        <f t="shared" si="6"/>
        <v>18.367346938775508</v>
      </c>
      <c r="M57" s="25">
        <v>231</v>
      </c>
      <c r="N57" s="11">
        <f t="shared" si="7"/>
        <v>21.536796536796537</v>
      </c>
      <c r="O57" s="11">
        <v>85.5</v>
      </c>
      <c r="P57" s="11">
        <f t="shared" si="8"/>
        <v>14.7953216374269</v>
      </c>
      <c r="Q57" s="24">
        <f t="shared" si="9"/>
        <v>74.527051319895492</v>
      </c>
    </row>
    <row r="58" spans="1:17">
      <c r="A58" s="11" t="s">
        <v>96</v>
      </c>
      <c r="B58" s="11">
        <v>51914</v>
      </c>
      <c r="C58" s="4">
        <v>52925</v>
      </c>
      <c r="D58" s="8" t="s">
        <v>434</v>
      </c>
      <c r="E58" s="6" t="s">
        <v>435</v>
      </c>
      <c r="F58" s="6"/>
      <c r="G58" s="6"/>
      <c r="H58" s="8">
        <v>8</v>
      </c>
      <c r="I58" s="8">
        <v>6.5</v>
      </c>
      <c r="J58" s="4">
        <f t="shared" si="5"/>
        <v>2.8017241379310347</v>
      </c>
      <c r="K58" s="19">
        <v>0</v>
      </c>
      <c r="L58" s="4">
        <f t="shared" si="6"/>
        <v>0</v>
      </c>
      <c r="M58" s="18">
        <v>50000</v>
      </c>
      <c r="N58" s="4">
        <f t="shared" si="7"/>
        <v>9.9500000000000005E-2</v>
      </c>
      <c r="O58" s="18">
        <v>50000</v>
      </c>
      <c r="P58" s="4">
        <f t="shared" si="8"/>
        <v>2.53E-2</v>
      </c>
      <c r="Q58" s="14">
        <f t="shared" si="9"/>
        <v>2.9265241379310347</v>
      </c>
    </row>
    <row r="59" spans="1:17">
      <c r="A59" s="4" t="s">
        <v>87</v>
      </c>
      <c r="B59" s="4">
        <v>51374</v>
      </c>
      <c r="C59" s="4">
        <v>52800</v>
      </c>
      <c r="D59" s="8" t="s">
        <v>415</v>
      </c>
      <c r="E59" s="6" t="s">
        <v>416</v>
      </c>
      <c r="F59" s="6"/>
      <c r="G59" s="6"/>
      <c r="H59" s="8">
        <v>8</v>
      </c>
      <c r="I59" s="4">
        <v>37</v>
      </c>
      <c r="J59" s="4">
        <f t="shared" si="5"/>
        <v>15.948275862068966</v>
      </c>
      <c r="K59" s="14">
        <v>0</v>
      </c>
      <c r="L59" s="4">
        <f t="shared" si="6"/>
        <v>0</v>
      </c>
      <c r="M59" s="18">
        <v>50000</v>
      </c>
      <c r="N59" s="4">
        <f t="shared" si="7"/>
        <v>9.9500000000000005E-2</v>
      </c>
      <c r="O59" s="18">
        <v>50000</v>
      </c>
      <c r="P59" s="4">
        <f t="shared" si="8"/>
        <v>2.53E-2</v>
      </c>
      <c r="Q59" s="14">
        <f t="shared" si="9"/>
        <v>16.073075862068968</v>
      </c>
    </row>
    <row r="60" spans="1:17">
      <c r="A60" s="4" t="s">
        <v>46</v>
      </c>
      <c r="B60" s="4">
        <v>51419</v>
      </c>
      <c r="C60" s="4">
        <v>52796</v>
      </c>
      <c r="D60" s="9" t="s">
        <v>322</v>
      </c>
      <c r="E60" s="10" t="s">
        <v>323</v>
      </c>
      <c r="F60" s="10"/>
      <c r="G60" s="10"/>
      <c r="H60" s="9">
        <v>8</v>
      </c>
      <c r="I60" s="11">
        <v>46</v>
      </c>
      <c r="J60" s="11">
        <f t="shared" si="5"/>
        <v>19.827586206896552</v>
      </c>
      <c r="K60" s="24">
        <v>16.600000000000001</v>
      </c>
      <c r="L60" s="11">
        <f t="shared" si="6"/>
        <v>21.173469387755102</v>
      </c>
      <c r="M60" s="25">
        <v>240</v>
      </c>
      <c r="N60" s="11">
        <f t="shared" si="7"/>
        <v>20.729166666666668</v>
      </c>
      <c r="O60" s="11">
        <v>83.6</v>
      </c>
      <c r="P60" s="11">
        <f t="shared" si="8"/>
        <v>15.131578947368421</v>
      </c>
      <c r="Q60" s="24">
        <f t="shared" si="9"/>
        <v>76.861801208686742</v>
      </c>
    </row>
    <row r="61" spans="1:17">
      <c r="A61" s="4"/>
      <c r="B61" s="4"/>
      <c r="C61" s="4"/>
      <c r="D61" s="9" t="s">
        <v>314</v>
      </c>
      <c r="E61" s="10" t="s">
        <v>315</v>
      </c>
      <c r="F61" s="10"/>
      <c r="G61" s="10"/>
      <c r="H61" s="9">
        <v>8</v>
      </c>
      <c r="I61" s="11">
        <v>46</v>
      </c>
      <c r="J61" s="11">
        <f t="shared" si="5"/>
        <v>19.827586206896552</v>
      </c>
      <c r="K61" s="24">
        <v>17.2</v>
      </c>
      <c r="L61" s="11">
        <f t="shared" si="6"/>
        <v>21.938775510204081</v>
      </c>
      <c r="M61" s="25">
        <v>226</v>
      </c>
      <c r="N61" s="11">
        <f t="shared" si="7"/>
        <v>22.013274336283185</v>
      </c>
      <c r="O61" s="11">
        <v>88.5</v>
      </c>
      <c r="P61" s="11">
        <f t="shared" si="8"/>
        <v>14.293785310734464</v>
      </c>
      <c r="Q61" s="24">
        <f t="shared" si="9"/>
        <v>78.073421364118289</v>
      </c>
    </row>
    <row r="62" spans="1:17" s="66" customFormat="1">
      <c r="A62" s="60"/>
      <c r="B62" s="60"/>
      <c r="C62" s="60"/>
      <c r="D62" s="72" t="s">
        <v>306</v>
      </c>
      <c r="E62" s="73" t="s">
        <v>307</v>
      </c>
      <c r="F62" s="73"/>
      <c r="G62" s="73"/>
      <c r="H62" s="72">
        <v>8</v>
      </c>
      <c r="I62" s="74">
        <v>47</v>
      </c>
      <c r="J62" s="74">
        <f t="shared" si="5"/>
        <v>20.258620689655171</v>
      </c>
      <c r="K62" s="75">
        <v>19</v>
      </c>
      <c r="L62" s="74">
        <f t="shared" si="6"/>
        <v>24.23469387755102</v>
      </c>
      <c r="M62" s="76">
        <v>219</v>
      </c>
      <c r="N62" s="74">
        <f t="shared" si="7"/>
        <v>22.716894977168948</v>
      </c>
      <c r="O62" s="74">
        <v>96.5</v>
      </c>
      <c r="P62" s="74">
        <f t="shared" si="8"/>
        <v>13.108808290155441</v>
      </c>
      <c r="Q62" s="75">
        <f t="shared" si="9"/>
        <v>80.319017834530584</v>
      </c>
    </row>
    <row r="63" spans="1:17">
      <c r="A63" s="4" t="s">
        <v>50</v>
      </c>
      <c r="B63" s="4">
        <v>51848</v>
      </c>
      <c r="C63" s="4">
        <v>52805</v>
      </c>
      <c r="D63" s="9" t="s">
        <v>331</v>
      </c>
      <c r="E63" s="10" t="s">
        <v>332</v>
      </c>
      <c r="F63" s="10"/>
      <c r="G63" s="10"/>
      <c r="H63" s="9">
        <v>8</v>
      </c>
      <c r="I63" s="11">
        <v>34</v>
      </c>
      <c r="J63" s="11">
        <f t="shared" si="5"/>
        <v>14.655172413793103</v>
      </c>
      <c r="K63" s="24">
        <v>17.399999999999999</v>
      </c>
      <c r="L63" s="11">
        <f t="shared" si="6"/>
        <v>22.193877551020403</v>
      </c>
      <c r="M63" s="25">
        <v>203</v>
      </c>
      <c r="N63" s="11">
        <f t="shared" si="7"/>
        <v>24.507389162561577</v>
      </c>
      <c r="O63" s="11">
        <v>88.2</v>
      </c>
      <c r="P63" s="11">
        <f t="shared" si="8"/>
        <v>14.342403628117914</v>
      </c>
      <c r="Q63" s="24">
        <f t="shared" si="9"/>
        <v>75.69884275549299</v>
      </c>
    </row>
    <row r="64" spans="1:17">
      <c r="A64" s="4" t="s">
        <v>86</v>
      </c>
      <c r="B64" s="4">
        <v>51932</v>
      </c>
      <c r="C64" s="4">
        <v>52910</v>
      </c>
      <c r="D64" s="8" t="s">
        <v>413</v>
      </c>
      <c r="E64" s="6" t="s">
        <v>414</v>
      </c>
      <c r="F64" s="6"/>
      <c r="G64" s="6"/>
      <c r="H64" s="8">
        <v>8</v>
      </c>
      <c r="I64" s="4">
        <v>23</v>
      </c>
      <c r="J64" s="4">
        <f t="shared" si="5"/>
        <v>9.9137931034482758</v>
      </c>
      <c r="K64" s="14">
        <v>0</v>
      </c>
      <c r="L64" s="4">
        <f t="shared" si="6"/>
        <v>0</v>
      </c>
      <c r="M64" s="18">
        <v>50000</v>
      </c>
      <c r="N64" s="4">
        <f t="shared" si="7"/>
        <v>9.9500000000000005E-2</v>
      </c>
      <c r="O64" s="4">
        <v>146.80000000000001</v>
      </c>
      <c r="P64" s="4">
        <f t="shared" si="8"/>
        <v>8.6171662125340589</v>
      </c>
      <c r="Q64" s="14">
        <f t="shared" si="9"/>
        <v>18.630459315982336</v>
      </c>
    </row>
    <row r="65" spans="1:17">
      <c r="A65" s="4"/>
      <c r="B65" s="4"/>
      <c r="C65" s="4"/>
      <c r="D65" s="9" t="s">
        <v>301</v>
      </c>
      <c r="E65" s="10" t="s">
        <v>302</v>
      </c>
      <c r="F65" s="10"/>
      <c r="G65" s="10"/>
      <c r="H65" s="9">
        <v>8</v>
      </c>
      <c r="I65" s="11">
        <v>41</v>
      </c>
      <c r="J65" s="11">
        <f t="shared" si="5"/>
        <v>17.672413793103448</v>
      </c>
      <c r="K65" s="24">
        <v>19</v>
      </c>
      <c r="L65" s="11">
        <f t="shared" si="6"/>
        <v>24.23469387755102</v>
      </c>
      <c r="M65" s="25">
        <v>222</v>
      </c>
      <c r="N65" s="11">
        <f t="shared" si="7"/>
        <v>22.40990990990991</v>
      </c>
      <c r="O65" s="11">
        <v>72.900000000000006</v>
      </c>
      <c r="P65" s="11">
        <f t="shared" si="8"/>
        <v>17.352537722908092</v>
      </c>
      <c r="Q65" s="24">
        <f t="shared" si="9"/>
        <v>81.669555303472478</v>
      </c>
    </row>
    <row r="66" spans="1:17">
      <c r="A66" s="4"/>
      <c r="B66" s="4"/>
      <c r="C66" s="4"/>
      <c r="D66" s="9" t="s">
        <v>304</v>
      </c>
      <c r="E66" s="10" t="s">
        <v>305</v>
      </c>
      <c r="F66" s="10"/>
      <c r="G66" s="10"/>
      <c r="H66" s="49">
        <v>8</v>
      </c>
      <c r="I66" s="11">
        <v>40</v>
      </c>
      <c r="J66" s="11">
        <f t="shared" si="5"/>
        <v>17.241379310344829</v>
      </c>
      <c r="K66" s="24">
        <v>19.2</v>
      </c>
      <c r="L66" s="11">
        <f t="shared" si="6"/>
        <v>24.489795918367346</v>
      </c>
      <c r="M66" s="25">
        <v>230</v>
      </c>
      <c r="N66" s="11">
        <f t="shared" si="7"/>
        <v>21.630434782608695</v>
      </c>
      <c r="O66" s="11">
        <v>73.8</v>
      </c>
      <c r="P66" s="11">
        <f t="shared" si="8"/>
        <v>17.140921409214094</v>
      </c>
      <c r="Q66" s="24">
        <f t="shared" si="9"/>
        <v>80.502531420534964</v>
      </c>
    </row>
    <row r="67" spans="1:17">
      <c r="A67" s="4" t="s">
        <v>65</v>
      </c>
      <c r="B67" s="4">
        <v>51890</v>
      </c>
      <c r="C67" s="4">
        <v>52917</v>
      </c>
      <c r="D67" s="8" t="s">
        <v>365</v>
      </c>
      <c r="E67" s="6" t="s">
        <v>366</v>
      </c>
      <c r="F67" s="6"/>
      <c r="G67" s="6"/>
      <c r="H67" s="8">
        <v>8</v>
      </c>
      <c r="I67" s="4">
        <v>37.5</v>
      </c>
      <c r="J67" s="4">
        <f t="shared" si="5"/>
        <v>16.163793103448278</v>
      </c>
      <c r="K67" s="14">
        <v>18.2</v>
      </c>
      <c r="L67" s="4">
        <f t="shared" si="6"/>
        <v>23.214285714285712</v>
      </c>
      <c r="M67" s="18">
        <v>232</v>
      </c>
      <c r="N67" s="4">
        <f t="shared" si="7"/>
        <v>21.443965517241381</v>
      </c>
      <c r="O67" s="4">
        <v>114.1</v>
      </c>
      <c r="P67" s="4">
        <f t="shared" si="8"/>
        <v>11.086765994741455</v>
      </c>
      <c r="Q67" s="14">
        <f t="shared" si="9"/>
        <v>71.908810329716829</v>
      </c>
    </row>
    <row r="68" spans="1:17">
      <c r="A68" s="4" t="s">
        <v>47</v>
      </c>
      <c r="B68" s="4">
        <v>51479</v>
      </c>
      <c r="C68" s="4">
        <v>52881</v>
      </c>
      <c r="D68" s="9" t="s">
        <v>324</v>
      </c>
      <c r="E68" s="10" t="s">
        <v>325</v>
      </c>
      <c r="F68" s="10"/>
      <c r="G68" s="10"/>
      <c r="H68" s="9">
        <v>8</v>
      </c>
      <c r="I68" s="11">
        <v>47</v>
      </c>
      <c r="J68" s="11">
        <f t="shared" si="5"/>
        <v>20.258620689655171</v>
      </c>
      <c r="K68" s="24">
        <v>18.7</v>
      </c>
      <c r="L68" s="11">
        <f t="shared" si="6"/>
        <v>23.852040816326529</v>
      </c>
      <c r="M68" s="25">
        <v>224</v>
      </c>
      <c r="N68" s="11">
        <f t="shared" si="7"/>
        <v>22.209821428571427</v>
      </c>
      <c r="O68" s="11">
        <v>128.30000000000001</v>
      </c>
      <c r="P68" s="11">
        <f t="shared" si="8"/>
        <v>9.8597038191738111</v>
      </c>
      <c r="Q68" s="24">
        <f t="shared" si="9"/>
        <v>76.180186753726943</v>
      </c>
    </row>
    <row r="69" spans="1:17">
      <c r="A69" s="4" t="s">
        <v>64</v>
      </c>
      <c r="B69" s="4">
        <v>51500</v>
      </c>
      <c r="C69" s="4">
        <v>52875</v>
      </c>
      <c r="D69" s="8" t="s">
        <v>363</v>
      </c>
      <c r="E69" s="6" t="s">
        <v>364</v>
      </c>
      <c r="F69" s="6"/>
      <c r="G69" s="6"/>
      <c r="H69" s="8">
        <v>8</v>
      </c>
      <c r="I69" s="4">
        <v>30.5</v>
      </c>
      <c r="J69" s="4">
        <f t="shared" si="5"/>
        <v>13.146551724137931</v>
      </c>
      <c r="K69" s="14">
        <v>18.2</v>
      </c>
      <c r="L69" s="4">
        <f t="shared" si="6"/>
        <v>23.214285714285712</v>
      </c>
      <c r="M69" s="18">
        <v>236</v>
      </c>
      <c r="N69" s="4">
        <f t="shared" si="7"/>
        <v>21.08050847457627</v>
      </c>
      <c r="O69" s="4">
        <v>85.2</v>
      </c>
      <c r="P69" s="4">
        <f t="shared" si="8"/>
        <v>14.847417840375586</v>
      </c>
      <c r="Q69" s="14">
        <f t="shared" si="9"/>
        <v>72.288763753375505</v>
      </c>
    </row>
    <row r="70" spans="1:17">
      <c r="A70" s="4" t="s">
        <v>92</v>
      </c>
      <c r="B70" s="4">
        <v>51725</v>
      </c>
      <c r="C70" s="4">
        <v>52935</v>
      </c>
      <c r="D70" s="8" t="s">
        <v>426</v>
      </c>
      <c r="E70" s="6" t="s">
        <v>427</v>
      </c>
      <c r="F70" s="6"/>
      <c r="G70" s="6"/>
      <c r="H70" s="8">
        <v>8</v>
      </c>
      <c r="I70" s="4">
        <v>13</v>
      </c>
      <c r="J70" s="4">
        <f t="shared" si="5"/>
        <v>5.6034482758620694</v>
      </c>
      <c r="K70" s="14">
        <v>0</v>
      </c>
      <c r="L70" s="4">
        <f t="shared" si="6"/>
        <v>0</v>
      </c>
      <c r="M70" s="18">
        <v>50000</v>
      </c>
      <c r="N70" s="4">
        <f t="shared" si="7"/>
        <v>9.9500000000000005E-2</v>
      </c>
      <c r="O70" s="18">
        <v>50000</v>
      </c>
      <c r="P70" s="4">
        <f t="shared" si="8"/>
        <v>2.53E-2</v>
      </c>
      <c r="Q70" s="14">
        <f t="shared" si="9"/>
        <v>5.728248275862069</v>
      </c>
    </row>
    <row r="71" spans="1:17">
      <c r="A71" s="4" t="s">
        <v>88</v>
      </c>
      <c r="B71" s="4">
        <v>51950</v>
      </c>
      <c r="C71" s="4">
        <v>52908</v>
      </c>
      <c r="D71" s="8" t="s">
        <v>417</v>
      </c>
      <c r="E71" s="6" t="s">
        <v>418</v>
      </c>
      <c r="F71" s="6"/>
      <c r="G71" s="6"/>
      <c r="H71" s="8">
        <v>8</v>
      </c>
      <c r="I71" s="20" t="s">
        <v>419</v>
      </c>
      <c r="J71" s="4">
        <f t="shared" si="5"/>
        <v>9.2672413793103452</v>
      </c>
      <c r="K71" s="14">
        <v>0</v>
      </c>
      <c r="L71" s="4">
        <f t="shared" si="6"/>
        <v>0</v>
      </c>
      <c r="M71" s="18">
        <v>50000</v>
      </c>
      <c r="N71" s="4">
        <f t="shared" si="7"/>
        <v>9.9500000000000005E-2</v>
      </c>
      <c r="O71" s="18">
        <v>50000</v>
      </c>
      <c r="P71" s="4">
        <f t="shared" si="8"/>
        <v>2.53E-2</v>
      </c>
      <c r="Q71" s="14">
        <f t="shared" si="9"/>
        <v>9.3920413793103457</v>
      </c>
    </row>
    <row r="72" spans="1:17">
      <c r="A72" s="4" t="s">
        <v>93</v>
      </c>
      <c r="B72" s="4">
        <v>51719</v>
      </c>
      <c r="C72" s="4">
        <v>52936</v>
      </c>
      <c r="D72" s="8" t="s">
        <v>428</v>
      </c>
      <c r="E72" s="6" t="s">
        <v>429</v>
      </c>
      <c r="F72" s="6"/>
      <c r="G72" s="6"/>
      <c r="H72" s="8">
        <v>8</v>
      </c>
      <c r="I72" s="4">
        <v>12</v>
      </c>
      <c r="J72" s="4">
        <f t="shared" ref="J72:J74" si="10">$D$2*I72/$D$3</f>
        <v>5.1724137931034484</v>
      </c>
      <c r="K72" s="14">
        <v>0</v>
      </c>
      <c r="L72" s="4">
        <f t="shared" ref="L72:L74" si="11">$G$2*K72/$G$3</f>
        <v>0</v>
      </c>
      <c r="M72" s="18">
        <v>50000</v>
      </c>
      <c r="N72" s="4">
        <f t="shared" ref="N72:N74" si="12">$J$2*$J$3/M72</f>
        <v>9.9500000000000005E-2</v>
      </c>
      <c r="O72" s="18">
        <v>50000</v>
      </c>
      <c r="P72" s="4">
        <f t="shared" ref="P72:P74" si="13">$N$2*$N$3/O72</f>
        <v>2.53E-2</v>
      </c>
      <c r="Q72" s="14">
        <f t="shared" ref="Q72:Q74" si="14">SUM(J72,L72,N72,P72)</f>
        <v>5.297213793103448</v>
      </c>
    </row>
    <row r="73" spans="1:17">
      <c r="A73" s="2" t="s">
        <v>95</v>
      </c>
      <c r="B73" s="2">
        <v>51623</v>
      </c>
      <c r="C73" s="2">
        <v>52763</v>
      </c>
      <c r="D73" s="9" t="s">
        <v>432</v>
      </c>
      <c r="E73" s="10" t="s">
        <v>433</v>
      </c>
      <c r="F73" s="10"/>
      <c r="G73" s="10"/>
      <c r="H73" s="8">
        <v>8</v>
      </c>
      <c r="I73" s="4">
        <v>8.5</v>
      </c>
      <c r="J73" s="4">
        <f t="shared" si="10"/>
        <v>3.6637931034482758</v>
      </c>
      <c r="K73" s="14">
        <v>0</v>
      </c>
      <c r="L73" s="4">
        <f t="shared" si="11"/>
        <v>0</v>
      </c>
      <c r="M73" s="18">
        <v>50000</v>
      </c>
      <c r="N73" s="4">
        <f t="shared" si="12"/>
        <v>9.9500000000000005E-2</v>
      </c>
      <c r="O73" s="18">
        <v>50000</v>
      </c>
      <c r="P73" s="4">
        <f t="shared" si="13"/>
        <v>2.53E-2</v>
      </c>
      <c r="Q73" s="14">
        <f t="shared" si="14"/>
        <v>3.7885931034482758</v>
      </c>
    </row>
    <row r="74" spans="1:17">
      <c r="A74" s="2" t="s">
        <v>94</v>
      </c>
      <c r="B74" s="2">
        <v>51473</v>
      </c>
      <c r="C74" s="2">
        <v>52880</v>
      </c>
      <c r="D74" s="8" t="s">
        <v>430</v>
      </c>
      <c r="E74" s="6" t="s">
        <v>431</v>
      </c>
      <c r="F74" s="6"/>
      <c r="G74" s="6"/>
      <c r="H74" s="8">
        <v>8</v>
      </c>
      <c r="I74" s="4">
        <v>10.5</v>
      </c>
      <c r="J74" s="4">
        <f t="shared" si="10"/>
        <v>4.5258620689655169</v>
      </c>
      <c r="K74" s="14">
        <v>0</v>
      </c>
      <c r="L74" s="4">
        <f t="shared" si="11"/>
        <v>0</v>
      </c>
      <c r="M74" s="18">
        <v>50000</v>
      </c>
      <c r="N74" s="4">
        <f t="shared" si="12"/>
        <v>9.9500000000000005E-2</v>
      </c>
      <c r="O74" s="18">
        <v>50000</v>
      </c>
      <c r="P74" s="4">
        <f t="shared" si="13"/>
        <v>2.53E-2</v>
      </c>
      <c r="Q74" s="14">
        <f t="shared" si="14"/>
        <v>4.6506620689655165</v>
      </c>
    </row>
  </sheetData>
  <autoFilter ref="A7:R7">
    <sortState ref="A8:R74">
      <sortCondition ref="D7"/>
    </sortState>
  </autoFilter>
  <sortState ref="A8:Q327">
    <sortCondition ref="Q320"/>
  </sortState>
  <mergeCells count="4">
    <mergeCell ref="I6:J6"/>
    <mergeCell ref="K6:L6"/>
    <mergeCell ref="M6:N6"/>
    <mergeCell ref="O6:P6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4"/>
  <sheetViews>
    <sheetView tabSelected="1" topLeftCell="D1" workbookViewId="0">
      <selection activeCell="P1" sqref="P1"/>
    </sheetView>
  </sheetViews>
  <sheetFormatPr defaultColWidth="8.85546875" defaultRowHeight="12.75"/>
  <cols>
    <col min="1" max="3" width="8.5703125" hidden="1" customWidth="1"/>
    <col min="5" max="5" width="14.85546875" customWidth="1"/>
    <col min="6" max="6" width="13.5703125" customWidth="1"/>
    <col min="7" max="7" width="8.85546875" style="2"/>
    <col min="8" max="8" width="14.7109375" style="2" customWidth="1"/>
    <col min="10" max="10" width="13"/>
    <col min="12" max="12" width="13"/>
    <col min="13" max="13" width="9.42578125"/>
    <col min="14" max="14" width="13"/>
    <col min="16" max="17" width="13"/>
  </cols>
  <sheetData>
    <row r="1" spans="1:17" ht="18.75">
      <c r="D1" s="78" t="s">
        <v>578</v>
      </c>
      <c r="E1" s="78"/>
      <c r="F1" s="78"/>
      <c r="G1" s="78"/>
      <c r="K1" s="12"/>
      <c r="M1" s="12"/>
    </row>
    <row r="2" spans="1:17">
      <c r="D2">
        <v>25</v>
      </c>
      <c r="F2">
        <v>25</v>
      </c>
      <c r="I2" t="s">
        <v>2</v>
      </c>
      <c r="J2">
        <v>25</v>
      </c>
      <c r="K2" s="12"/>
      <c r="M2" s="12" t="s">
        <v>3</v>
      </c>
      <c r="N2">
        <v>25</v>
      </c>
    </row>
    <row r="3" spans="1:17">
      <c r="D3">
        <v>58</v>
      </c>
      <c r="F3" s="1">
        <v>20</v>
      </c>
      <c r="I3" t="s">
        <v>5</v>
      </c>
      <c r="J3" s="1">
        <v>210</v>
      </c>
      <c r="K3" s="12"/>
      <c r="M3" s="12" t="s">
        <v>5</v>
      </c>
      <c r="N3" s="1">
        <v>81.900000000000006</v>
      </c>
    </row>
    <row r="4" spans="1:17">
      <c r="D4" t="s">
        <v>6</v>
      </c>
      <c r="F4" t="s">
        <v>7</v>
      </c>
      <c r="J4" t="s">
        <v>8</v>
      </c>
      <c r="K4" s="12"/>
      <c r="M4" s="12"/>
      <c r="N4" t="s">
        <v>9</v>
      </c>
    </row>
    <row r="5" spans="1:17">
      <c r="K5" s="12"/>
      <c r="M5" s="12"/>
    </row>
    <row r="6" spans="1:17">
      <c r="E6" s="3"/>
      <c r="F6" s="3"/>
      <c r="G6" s="13"/>
      <c r="I6" s="77" t="s">
        <v>10</v>
      </c>
      <c r="J6" s="77"/>
      <c r="K6" s="77" t="s">
        <v>11</v>
      </c>
      <c r="L6" s="77"/>
      <c r="M6" s="77" t="s">
        <v>8</v>
      </c>
      <c r="N6" s="77"/>
      <c r="O6" s="77" t="s">
        <v>12</v>
      </c>
      <c r="P6" s="77"/>
    </row>
    <row r="7" spans="1:17">
      <c r="A7" s="4"/>
      <c r="B7" s="4"/>
      <c r="C7" s="4"/>
      <c r="D7" s="4" t="s">
        <v>13</v>
      </c>
      <c r="E7" s="4" t="s">
        <v>14</v>
      </c>
      <c r="F7" s="4"/>
      <c r="G7" s="4" t="s">
        <v>17</v>
      </c>
      <c r="H7" s="4" t="s">
        <v>18</v>
      </c>
      <c r="I7" s="4" t="s">
        <v>19</v>
      </c>
      <c r="J7" s="4" t="s">
        <v>20</v>
      </c>
      <c r="K7" s="14" t="s">
        <v>19</v>
      </c>
      <c r="L7" s="4" t="s">
        <v>20</v>
      </c>
      <c r="M7" s="14" t="s">
        <v>19</v>
      </c>
      <c r="N7" s="4" t="s">
        <v>20</v>
      </c>
      <c r="O7" s="14" t="s">
        <v>19</v>
      </c>
      <c r="P7" s="4" t="s">
        <v>20</v>
      </c>
      <c r="Q7" s="4" t="s">
        <v>21</v>
      </c>
    </row>
    <row r="8" spans="1:17">
      <c r="A8" s="4" t="s">
        <v>78</v>
      </c>
      <c r="B8" s="4">
        <v>51491</v>
      </c>
      <c r="C8" s="4">
        <v>52871</v>
      </c>
      <c r="D8" s="9" t="s">
        <v>525</v>
      </c>
      <c r="E8" s="6" t="s">
        <v>491</v>
      </c>
      <c r="F8" s="6"/>
      <c r="G8" s="8">
        <v>7</v>
      </c>
      <c r="H8" s="8" t="s">
        <v>473</v>
      </c>
      <c r="I8" s="4">
        <v>45</v>
      </c>
      <c r="J8" s="4">
        <f t="shared" ref="J8:J39" si="0">$D$2*I8/$D$3</f>
        <v>19.396551724137932</v>
      </c>
      <c r="K8" s="14">
        <v>14</v>
      </c>
      <c r="L8" s="4">
        <f t="shared" ref="L8:L39" si="1">$F$2*K8/$F$3</f>
        <v>17.5</v>
      </c>
      <c r="M8" s="18">
        <v>321</v>
      </c>
      <c r="N8" s="4">
        <f t="shared" ref="N8:N39" si="2">$J$2*$J$3/M8</f>
        <v>16.355140186915889</v>
      </c>
      <c r="O8" s="4">
        <v>138.69999999999999</v>
      </c>
      <c r="P8" s="4">
        <f t="shared" ref="P8:P39" si="3">$N$2*$N$3/O8</f>
        <v>14.762076423936557</v>
      </c>
      <c r="Q8" s="14">
        <f t="shared" ref="Q8:Q39" si="4">SUM(J8,L8,N8,P8)</f>
        <v>68.013768334990388</v>
      </c>
    </row>
    <row r="9" spans="1:17">
      <c r="A9" s="4"/>
      <c r="B9" s="4"/>
      <c r="C9" s="4"/>
      <c r="D9" s="9" t="s">
        <v>450</v>
      </c>
      <c r="E9" s="10" t="s">
        <v>451</v>
      </c>
      <c r="F9" s="10"/>
      <c r="G9" s="9">
        <v>7</v>
      </c>
      <c r="H9" s="9" t="s">
        <v>298</v>
      </c>
      <c r="I9" s="11">
        <v>48</v>
      </c>
      <c r="J9" s="11">
        <f t="shared" si="0"/>
        <v>20.689655172413794</v>
      </c>
      <c r="K9" s="24">
        <v>16.5</v>
      </c>
      <c r="L9" s="11">
        <f t="shared" si="1"/>
        <v>20.625</v>
      </c>
      <c r="M9" s="25">
        <v>242</v>
      </c>
      <c r="N9" s="11">
        <f t="shared" si="2"/>
        <v>21.694214876033058</v>
      </c>
      <c r="O9" s="11">
        <v>100.4</v>
      </c>
      <c r="P9" s="11">
        <f t="shared" si="3"/>
        <v>20.393426294820717</v>
      </c>
      <c r="Q9" s="24">
        <f t="shared" si="4"/>
        <v>83.402296343267565</v>
      </c>
    </row>
    <row r="10" spans="1:17" s="57" customFormat="1" ht="12.75" customHeight="1">
      <c r="A10" s="4" t="s">
        <v>85</v>
      </c>
      <c r="B10" s="4">
        <v>51404</v>
      </c>
      <c r="C10" s="4">
        <v>52745</v>
      </c>
      <c r="D10" s="9" t="s">
        <v>538</v>
      </c>
      <c r="E10" s="6" t="s">
        <v>539</v>
      </c>
      <c r="F10" s="6"/>
      <c r="G10" s="8">
        <v>7</v>
      </c>
      <c r="H10" s="8" t="s">
        <v>375</v>
      </c>
      <c r="I10" s="4">
        <v>39.5</v>
      </c>
      <c r="J10" s="4">
        <f t="shared" si="0"/>
        <v>17.025862068965516</v>
      </c>
      <c r="K10" s="14">
        <v>14</v>
      </c>
      <c r="L10" s="4">
        <f t="shared" si="1"/>
        <v>17.5</v>
      </c>
      <c r="M10" s="18">
        <v>357</v>
      </c>
      <c r="N10" s="4">
        <f t="shared" si="2"/>
        <v>14.705882352941176</v>
      </c>
      <c r="O10" s="4">
        <v>158.9</v>
      </c>
      <c r="P10" s="4">
        <f t="shared" si="3"/>
        <v>12.885462555066081</v>
      </c>
      <c r="Q10" s="14">
        <f t="shared" si="4"/>
        <v>62.117206976972767</v>
      </c>
    </row>
    <row r="11" spans="1:17" ht="12.75" customHeight="1">
      <c r="A11" s="4" t="s">
        <v>81</v>
      </c>
      <c r="B11" s="4">
        <v>51695</v>
      </c>
      <c r="C11" s="4">
        <v>52934</v>
      </c>
      <c r="D11" s="9" t="s">
        <v>530</v>
      </c>
      <c r="E11" s="29" t="s">
        <v>531</v>
      </c>
      <c r="F11" s="29"/>
      <c r="G11" s="11">
        <v>7</v>
      </c>
      <c r="H11" s="11" t="s">
        <v>318</v>
      </c>
      <c r="I11" s="11">
        <v>37</v>
      </c>
      <c r="J11" s="11">
        <f t="shared" si="0"/>
        <v>15.948275862068966</v>
      </c>
      <c r="K11" s="24">
        <v>13.5</v>
      </c>
      <c r="L11" s="11">
        <f t="shared" si="1"/>
        <v>16.875</v>
      </c>
      <c r="M11" s="51">
        <v>308</v>
      </c>
      <c r="N11" s="11">
        <f t="shared" si="2"/>
        <v>17.045454545454547</v>
      </c>
      <c r="O11" s="11">
        <v>134.80000000000001</v>
      </c>
      <c r="P11" s="11">
        <f t="shared" si="3"/>
        <v>15.189169139465875</v>
      </c>
      <c r="Q11" s="24">
        <f t="shared" si="4"/>
        <v>65.05789954698939</v>
      </c>
    </row>
    <row r="12" spans="1:17" ht="12.75" customHeight="1">
      <c r="A12" s="4"/>
      <c r="B12" s="4"/>
      <c r="C12" s="4"/>
      <c r="D12" s="9" t="s">
        <v>454</v>
      </c>
      <c r="E12" s="10" t="s">
        <v>455</v>
      </c>
      <c r="F12" s="10"/>
      <c r="G12" s="9">
        <v>7</v>
      </c>
      <c r="H12" s="9" t="s">
        <v>313</v>
      </c>
      <c r="I12" s="11">
        <v>47</v>
      </c>
      <c r="J12" s="11">
        <f t="shared" si="0"/>
        <v>20.258620689655171</v>
      </c>
      <c r="K12" s="24">
        <v>14</v>
      </c>
      <c r="L12" s="11">
        <f t="shared" si="1"/>
        <v>17.5</v>
      </c>
      <c r="M12" s="25">
        <v>284</v>
      </c>
      <c r="N12" s="11">
        <f t="shared" si="2"/>
        <v>18.485915492957748</v>
      </c>
      <c r="O12" s="11">
        <v>81.900000000000006</v>
      </c>
      <c r="P12" s="11">
        <f t="shared" si="3"/>
        <v>25</v>
      </c>
      <c r="Q12" s="24">
        <f t="shared" si="4"/>
        <v>81.244536182612919</v>
      </c>
    </row>
    <row r="13" spans="1:17" ht="12.75" customHeight="1">
      <c r="A13" s="4" t="s">
        <v>66</v>
      </c>
      <c r="B13" s="4">
        <v>51515</v>
      </c>
      <c r="C13" s="11">
        <v>52854</v>
      </c>
      <c r="D13" s="9" t="s">
        <v>503</v>
      </c>
      <c r="E13" s="6" t="s">
        <v>504</v>
      </c>
      <c r="F13" s="6"/>
      <c r="G13" s="8">
        <v>7</v>
      </c>
      <c r="H13" s="8" t="s">
        <v>313</v>
      </c>
      <c r="I13" s="4">
        <v>48</v>
      </c>
      <c r="J13" s="4">
        <f t="shared" si="0"/>
        <v>20.689655172413794</v>
      </c>
      <c r="K13" s="14">
        <v>17</v>
      </c>
      <c r="L13" s="4">
        <f t="shared" si="1"/>
        <v>21.25</v>
      </c>
      <c r="M13" s="18">
        <v>345</v>
      </c>
      <c r="N13" s="4">
        <f t="shared" si="2"/>
        <v>15.217391304347826</v>
      </c>
      <c r="O13" s="4">
        <v>135</v>
      </c>
      <c r="P13" s="4">
        <f t="shared" si="3"/>
        <v>15.166666666666668</v>
      </c>
      <c r="Q13" s="14">
        <f t="shared" si="4"/>
        <v>72.323713143428293</v>
      </c>
    </row>
    <row r="14" spans="1:17" ht="12.75" customHeight="1">
      <c r="A14" s="4" t="s">
        <v>92</v>
      </c>
      <c r="B14" s="4">
        <v>51725</v>
      </c>
      <c r="C14" s="4">
        <v>52935</v>
      </c>
      <c r="D14" s="8" t="s">
        <v>551</v>
      </c>
      <c r="E14" s="6" t="s">
        <v>407</v>
      </c>
      <c r="F14" s="6"/>
      <c r="G14" s="8">
        <v>7</v>
      </c>
      <c r="H14" s="8" t="s">
        <v>313</v>
      </c>
      <c r="I14" s="4">
        <v>48</v>
      </c>
      <c r="J14" s="4">
        <f t="shared" si="0"/>
        <v>20.689655172413794</v>
      </c>
      <c r="K14" s="16">
        <v>0</v>
      </c>
      <c r="L14" s="4">
        <f t="shared" si="1"/>
        <v>0</v>
      </c>
      <c r="M14" s="15">
        <v>50000</v>
      </c>
      <c r="N14" s="4">
        <f t="shared" si="2"/>
        <v>0.105</v>
      </c>
      <c r="O14" s="4">
        <v>120.7</v>
      </c>
      <c r="P14" s="4">
        <f t="shared" si="3"/>
        <v>16.963545981772992</v>
      </c>
      <c r="Q14" s="14">
        <f t="shared" si="4"/>
        <v>37.758201154186786</v>
      </c>
    </row>
    <row r="15" spans="1:17" ht="12.75" customHeight="1">
      <c r="A15" s="4" t="s">
        <v>75</v>
      </c>
      <c r="B15" s="4">
        <v>51620</v>
      </c>
      <c r="C15" s="4">
        <v>52818</v>
      </c>
      <c r="D15" s="9" t="s">
        <v>519</v>
      </c>
      <c r="E15" s="6" t="s">
        <v>520</v>
      </c>
      <c r="F15" s="6"/>
      <c r="G15" s="8">
        <v>7</v>
      </c>
      <c r="H15" s="8" t="s">
        <v>313</v>
      </c>
      <c r="I15" s="8">
        <v>48</v>
      </c>
      <c r="J15" s="4">
        <f t="shared" si="0"/>
        <v>20.689655172413794</v>
      </c>
      <c r="K15" s="19">
        <v>13</v>
      </c>
      <c r="L15" s="4">
        <f t="shared" si="1"/>
        <v>16.25</v>
      </c>
      <c r="M15" s="18">
        <v>316</v>
      </c>
      <c r="N15" s="4">
        <f t="shared" si="2"/>
        <v>16.61392405063291</v>
      </c>
      <c r="O15" s="4">
        <v>129.1</v>
      </c>
      <c r="P15" s="4">
        <f t="shared" si="3"/>
        <v>15.859798605731994</v>
      </c>
      <c r="Q15" s="14">
        <f t="shared" si="4"/>
        <v>69.413377828778692</v>
      </c>
    </row>
    <row r="16" spans="1:17">
      <c r="A16" s="4" t="s">
        <v>61</v>
      </c>
      <c r="B16" s="4">
        <v>51947</v>
      </c>
      <c r="C16" s="4">
        <v>52909</v>
      </c>
      <c r="D16" s="9" t="s">
        <v>493</v>
      </c>
      <c r="E16" s="6" t="s">
        <v>494</v>
      </c>
      <c r="F16" s="6"/>
      <c r="G16" s="8">
        <v>7</v>
      </c>
      <c r="H16" s="8" t="s">
        <v>313</v>
      </c>
      <c r="I16" s="22">
        <v>48</v>
      </c>
      <c r="J16" s="4">
        <f t="shared" si="0"/>
        <v>20.689655172413794</v>
      </c>
      <c r="K16" s="23">
        <v>12.5</v>
      </c>
      <c r="L16" s="4">
        <f t="shared" si="1"/>
        <v>15.625</v>
      </c>
      <c r="M16" s="18">
        <v>321</v>
      </c>
      <c r="N16" s="4">
        <f t="shared" si="2"/>
        <v>16.355140186915889</v>
      </c>
      <c r="O16" s="4">
        <v>94.2</v>
      </c>
      <c r="P16" s="4">
        <f t="shared" si="3"/>
        <v>21.735668789808919</v>
      </c>
      <c r="Q16" s="14">
        <f t="shared" si="4"/>
        <v>74.405464149138595</v>
      </c>
    </row>
    <row r="17" spans="1:17">
      <c r="A17" s="4" t="s">
        <v>51</v>
      </c>
      <c r="B17" s="4">
        <v>51713</v>
      </c>
      <c r="C17" s="4">
        <v>52932</v>
      </c>
      <c r="D17" s="9" t="s">
        <v>474</v>
      </c>
      <c r="E17" s="10" t="s">
        <v>475</v>
      </c>
      <c r="F17" s="10"/>
      <c r="G17" s="9">
        <v>7</v>
      </c>
      <c r="H17" s="9" t="s">
        <v>313</v>
      </c>
      <c r="I17" s="11">
        <v>48</v>
      </c>
      <c r="J17" s="11">
        <f t="shared" si="0"/>
        <v>20.689655172413794</v>
      </c>
      <c r="K17" s="24">
        <v>18</v>
      </c>
      <c r="L17" s="11">
        <f t="shared" si="1"/>
        <v>22.5</v>
      </c>
      <c r="M17" s="25">
        <v>323</v>
      </c>
      <c r="N17" s="11">
        <f t="shared" si="2"/>
        <v>16.253869969040249</v>
      </c>
      <c r="O17" s="11">
        <v>113.8</v>
      </c>
      <c r="P17" s="11">
        <f t="shared" si="3"/>
        <v>17.992091388400706</v>
      </c>
      <c r="Q17" s="24">
        <f t="shared" si="4"/>
        <v>77.435616529854755</v>
      </c>
    </row>
    <row r="18" spans="1:17" ht="15">
      <c r="A18" s="4" t="s">
        <v>93</v>
      </c>
      <c r="B18" s="4">
        <v>51719</v>
      </c>
      <c r="C18" s="4">
        <v>52936</v>
      </c>
      <c r="D18" s="8" t="s">
        <v>552</v>
      </c>
      <c r="E18" s="6" t="s">
        <v>553</v>
      </c>
      <c r="F18" s="6"/>
      <c r="G18" s="8">
        <v>7</v>
      </c>
      <c r="H18" s="8" t="s">
        <v>313</v>
      </c>
      <c r="I18" s="4">
        <v>48</v>
      </c>
      <c r="J18" s="4">
        <f t="shared" si="0"/>
        <v>20.689655172413794</v>
      </c>
      <c r="K18" s="16">
        <v>0</v>
      </c>
      <c r="L18" s="4">
        <f t="shared" si="1"/>
        <v>0</v>
      </c>
      <c r="M18" s="15">
        <v>50000</v>
      </c>
      <c r="N18" s="4">
        <f t="shared" si="2"/>
        <v>0.105</v>
      </c>
      <c r="O18" s="4">
        <v>137.5</v>
      </c>
      <c r="P18" s="4">
        <f t="shared" si="3"/>
        <v>14.890909090909092</v>
      </c>
      <c r="Q18" s="14">
        <f t="shared" si="4"/>
        <v>35.685564263322888</v>
      </c>
    </row>
    <row r="19" spans="1:17" ht="12.75" customHeight="1">
      <c r="A19" s="4" t="s">
        <v>48</v>
      </c>
      <c r="B19" s="4">
        <v>51827</v>
      </c>
      <c r="C19" s="4">
        <v>52793</v>
      </c>
      <c r="D19" s="9" t="s">
        <v>468</v>
      </c>
      <c r="E19" s="10" t="s">
        <v>469</v>
      </c>
      <c r="F19" s="10"/>
      <c r="G19" s="9">
        <v>7</v>
      </c>
      <c r="H19" s="9" t="s">
        <v>381</v>
      </c>
      <c r="I19" s="11">
        <v>48</v>
      </c>
      <c r="J19" s="11">
        <f t="shared" si="0"/>
        <v>20.689655172413794</v>
      </c>
      <c r="K19" s="24">
        <v>17</v>
      </c>
      <c r="L19" s="11">
        <f t="shared" si="1"/>
        <v>21.25</v>
      </c>
      <c r="M19" s="25">
        <v>265</v>
      </c>
      <c r="N19" s="11">
        <f t="shared" si="2"/>
        <v>19.811320754716981</v>
      </c>
      <c r="O19" s="11">
        <v>120</v>
      </c>
      <c r="P19" s="11">
        <f t="shared" si="3"/>
        <v>17.062500000000004</v>
      </c>
      <c r="Q19" s="24">
        <f t="shared" si="4"/>
        <v>78.813475927130781</v>
      </c>
    </row>
    <row r="20" spans="1:17" ht="15">
      <c r="A20" s="4" t="s">
        <v>71</v>
      </c>
      <c r="B20" s="4">
        <v>51467</v>
      </c>
      <c r="C20" s="4">
        <v>52878</v>
      </c>
      <c r="D20" s="9" t="s">
        <v>511</v>
      </c>
      <c r="E20" s="5" t="s">
        <v>512</v>
      </c>
      <c r="F20" s="5"/>
      <c r="G20" s="4">
        <v>7</v>
      </c>
      <c r="H20" s="8" t="s">
        <v>321</v>
      </c>
      <c r="I20" s="4">
        <v>43.5</v>
      </c>
      <c r="J20" s="4">
        <f t="shared" si="0"/>
        <v>18.75</v>
      </c>
      <c r="K20" s="16">
        <v>18</v>
      </c>
      <c r="L20" s="4">
        <f t="shared" si="1"/>
        <v>22.5</v>
      </c>
      <c r="M20" s="15">
        <v>320</v>
      </c>
      <c r="N20" s="4">
        <f t="shared" si="2"/>
        <v>16.40625</v>
      </c>
      <c r="O20" s="4">
        <v>145.1</v>
      </c>
      <c r="P20" s="4">
        <f t="shared" si="3"/>
        <v>14.110957960027569</v>
      </c>
      <c r="Q20" s="14">
        <f t="shared" si="4"/>
        <v>71.767207960027577</v>
      </c>
    </row>
    <row r="21" spans="1:17" ht="15">
      <c r="A21" s="4" t="s">
        <v>53</v>
      </c>
      <c r="B21" s="4">
        <v>51683</v>
      </c>
      <c r="C21" s="4">
        <v>52823</v>
      </c>
      <c r="D21" s="9" t="s">
        <v>477</v>
      </c>
      <c r="E21" s="29" t="s">
        <v>478</v>
      </c>
      <c r="F21" s="29"/>
      <c r="G21" s="56">
        <v>7</v>
      </c>
      <c r="H21" s="9" t="s">
        <v>321</v>
      </c>
      <c r="I21" s="11">
        <v>41.5</v>
      </c>
      <c r="J21" s="11">
        <f t="shared" si="0"/>
        <v>17.887931034482758</v>
      </c>
      <c r="K21" s="50">
        <v>17</v>
      </c>
      <c r="L21" s="11">
        <f t="shared" si="1"/>
        <v>21.25</v>
      </c>
      <c r="M21" s="51">
        <v>211</v>
      </c>
      <c r="N21" s="11">
        <f t="shared" si="2"/>
        <v>24.881516587677726</v>
      </c>
      <c r="O21" s="11">
        <v>159</v>
      </c>
      <c r="P21" s="11">
        <f t="shared" si="3"/>
        <v>12.877358490566039</v>
      </c>
      <c r="Q21" s="24">
        <f t="shared" si="4"/>
        <v>76.896806112726523</v>
      </c>
    </row>
    <row r="22" spans="1:17" ht="12.75" customHeight="1">
      <c r="A22" s="4" t="s">
        <v>94</v>
      </c>
      <c r="B22" s="4">
        <v>51473</v>
      </c>
      <c r="C22" s="4">
        <v>52880</v>
      </c>
      <c r="D22" s="8" t="s">
        <v>554</v>
      </c>
      <c r="E22" s="6" t="s">
        <v>555</v>
      </c>
      <c r="F22" s="6"/>
      <c r="G22" s="8">
        <v>7</v>
      </c>
      <c r="H22" s="8" t="s">
        <v>321</v>
      </c>
      <c r="I22" s="4">
        <v>44</v>
      </c>
      <c r="J22" s="4">
        <f t="shared" si="0"/>
        <v>18.96551724137931</v>
      </c>
      <c r="K22" s="16">
        <v>0</v>
      </c>
      <c r="L22" s="4">
        <f t="shared" si="1"/>
        <v>0</v>
      </c>
      <c r="M22" s="15">
        <v>50000</v>
      </c>
      <c r="N22" s="4">
        <f t="shared" si="2"/>
        <v>0.105</v>
      </c>
      <c r="O22" s="4">
        <v>133.30000000000001</v>
      </c>
      <c r="P22" s="4">
        <f t="shared" si="3"/>
        <v>15.360090022505627</v>
      </c>
      <c r="Q22" s="14">
        <f t="shared" si="4"/>
        <v>34.430607263884937</v>
      </c>
    </row>
    <row r="23" spans="1:17" ht="15">
      <c r="A23" s="4" t="s">
        <v>95</v>
      </c>
      <c r="B23" s="4">
        <v>51623</v>
      </c>
      <c r="C23" s="4">
        <v>52763</v>
      </c>
      <c r="D23" s="8" t="s">
        <v>556</v>
      </c>
      <c r="E23" s="5" t="s">
        <v>557</v>
      </c>
      <c r="F23" s="5"/>
      <c r="G23" s="4">
        <v>7</v>
      </c>
      <c r="H23" s="4" t="s">
        <v>321</v>
      </c>
      <c r="I23" s="4">
        <v>35</v>
      </c>
      <c r="J23" s="4">
        <f t="shared" si="0"/>
        <v>15.086206896551724</v>
      </c>
      <c r="K23" s="16">
        <v>0</v>
      </c>
      <c r="L23" s="4">
        <f t="shared" si="1"/>
        <v>0</v>
      </c>
      <c r="M23" s="15">
        <v>50000</v>
      </c>
      <c r="N23" s="4">
        <f t="shared" si="2"/>
        <v>0.105</v>
      </c>
      <c r="O23" s="4">
        <v>153.1</v>
      </c>
      <c r="P23" s="4">
        <f t="shared" si="3"/>
        <v>13.373612018288702</v>
      </c>
      <c r="Q23" s="14">
        <f t="shared" si="4"/>
        <v>28.564818914840426</v>
      </c>
    </row>
    <row r="24" spans="1:17" ht="13.5" customHeight="1">
      <c r="A24" s="4" t="s">
        <v>65</v>
      </c>
      <c r="B24" s="4">
        <v>51890</v>
      </c>
      <c r="C24" s="4">
        <v>52917</v>
      </c>
      <c r="D24" s="9" t="s">
        <v>501</v>
      </c>
      <c r="E24" s="6" t="s">
        <v>502</v>
      </c>
      <c r="F24" s="6"/>
      <c r="G24" s="8">
        <v>7</v>
      </c>
      <c r="H24" s="8" t="s">
        <v>336</v>
      </c>
      <c r="I24" s="4">
        <v>42</v>
      </c>
      <c r="J24" s="4">
        <f t="shared" si="0"/>
        <v>18.103448275862068</v>
      </c>
      <c r="K24" s="14">
        <v>15.5</v>
      </c>
      <c r="L24" s="4">
        <f t="shared" si="1"/>
        <v>19.375</v>
      </c>
      <c r="M24" s="18">
        <v>255</v>
      </c>
      <c r="N24" s="4">
        <f t="shared" si="2"/>
        <v>20.588235294117649</v>
      </c>
      <c r="O24" s="4">
        <v>139.1</v>
      </c>
      <c r="P24" s="4">
        <f t="shared" si="3"/>
        <v>14.719626168224302</v>
      </c>
      <c r="Q24" s="14">
        <f t="shared" si="4"/>
        <v>72.786309738204011</v>
      </c>
    </row>
    <row r="25" spans="1:17" ht="13.5" customHeight="1">
      <c r="A25" s="4" t="s">
        <v>68</v>
      </c>
      <c r="B25" s="4">
        <v>51566</v>
      </c>
      <c r="C25" s="4">
        <v>52841</v>
      </c>
      <c r="D25" s="9" t="s">
        <v>506</v>
      </c>
      <c r="E25" s="6" t="s">
        <v>502</v>
      </c>
      <c r="F25" s="6"/>
      <c r="G25" s="8">
        <v>7</v>
      </c>
      <c r="H25" s="8" t="s">
        <v>336</v>
      </c>
      <c r="I25" s="4">
        <v>40</v>
      </c>
      <c r="J25" s="4">
        <f t="shared" si="0"/>
        <v>17.241379310344829</v>
      </c>
      <c r="K25" s="14">
        <v>15.5</v>
      </c>
      <c r="L25" s="4">
        <f t="shared" si="1"/>
        <v>19.375</v>
      </c>
      <c r="M25" s="18">
        <v>256</v>
      </c>
      <c r="N25" s="4">
        <f t="shared" si="2"/>
        <v>20.5078125</v>
      </c>
      <c r="O25" s="4">
        <v>136.5</v>
      </c>
      <c r="P25" s="4">
        <f t="shared" si="3"/>
        <v>15.000000000000002</v>
      </c>
      <c r="Q25" s="14">
        <f t="shared" si="4"/>
        <v>72.124191810344826</v>
      </c>
    </row>
    <row r="26" spans="1:17">
      <c r="A26" s="4" t="s">
        <v>63</v>
      </c>
      <c r="B26" s="4">
        <v>51869</v>
      </c>
      <c r="C26" s="4">
        <v>52860</v>
      </c>
      <c r="D26" s="9" t="s">
        <v>498</v>
      </c>
      <c r="E26" s="6" t="s">
        <v>499</v>
      </c>
      <c r="F26" s="6"/>
      <c r="G26" s="8">
        <v>7</v>
      </c>
      <c r="H26" s="8" t="s">
        <v>336</v>
      </c>
      <c r="I26" s="4">
        <v>40</v>
      </c>
      <c r="J26" s="4">
        <f t="shared" si="0"/>
        <v>17.241379310344829</v>
      </c>
      <c r="K26" s="14">
        <v>18</v>
      </c>
      <c r="L26" s="4">
        <f t="shared" si="1"/>
        <v>22.5</v>
      </c>
      <c r="M26" s="18">
        <v>277</v>
      </c>
      <c r="N26" s="4">
        <f t="shared" si="2"/>
        <v>18.953068592057761</v>
      </c>
      <c r="O26" s="4">
        <v>140.4</v>
      </c>
      <c r="P26" s="4">
        <f t="shared" si="3"/>
        <v>14.583333333333334</v>
      </c>
      <c r="Q26" s="14">
        <f t="shared" si="4"/>
        <v>73.277781235735915</v>
      </c>
    </row>
    <row r="27" spans="1:17" ht="12.75" customHeight="1">
      <c r="A27" s="4" t="s">
        <v>60</v>
      </c>
      <c r="B27" s="4">
        <v>51926</v>
      </c>
      <c r="C27" s="4">
        <v>52914</v>
      </c>
      <c r="D27" s="9" t="s">
        <v>490</v>
      </c>
      <c r="E27" s="6" t="s">
        <v>491</v>
      </c>
      <c r="F27" s="6"/>
      <c r="G27" s="8">
        <v>7</v>
      </c>
      <c r="H27" s="8" t="s">
        <v>473</v>
      </c>
      <c r="I27" s="20" t="s">
        <v>492</v>
      </c>
      <c r="J27" s="4">
        <f t="shared" si="0"/>
        <v>20.258620689655171</v>
      </c>
      <c r="K27" s="14">
        <v>15.5</v>
      </c>
      <c r="L27" s="4">
        <f t="shared" si="1"/>
        <v>19.375</v>
      </c>
      <c r="M27" s="18">
        <v>330</v>
      </c>
      <c r="N27" s="4">
        <f t="shared" si="2"/>
        <v>15.909090909090908</v>
      </c>
      <c r="O27" s="4">
        <v>107.3</v>
      </c>
      <c r="P27" s="4">
        <f t="shared" si="3"/>
        <v>19.082013047530292</v>
      </c>
      <c r="Q27" s="14">
        <f t="shared" si="4"/>
        <v>74.624724646276377</v>
      </c>
    </row>
    <row r="28" spans="1:17">
      <c r="A28" s="4" t="s">
        <v>52</v>
      </c>
      <c r="B28" s="4">
        <v>51398</v>
      </c>
      <c r="C28" s="4">
        <v>52757</v>
      </c>
      <c r="D28" s="9" t="s">
        <v>476</v>
      </c>
      <c r="E28" s="10" t="s">
        <v>253</v>
      </c>
      <c r="F28" s="10"/>
      <c r="G28" s="9">
        <v>7</v>
      </c>
      <c r="H28" s="9" t="s">
        <v>303</v>
      </c>
      <c r="I28" s="11">
        <v>49</v>
      </c>
      <c r="J28" s="11">
        <f t="shared" si="0"/>
        <v>21.120689655172413</v>
      </c>
      <c r="K28" s="24">
        <v>15.5</v>
      </c>
      <c r="L28" s="11">
        <f t="shared" si="1"/>
        <v>19.375</v>
      </c>
      <c r="M28" s="25">
        <v>253</v>
      </c>
      <c r="N28" s="11">
        <f t="shared" si="2"/>
        <v>20.750988142292488</v>
      </c>
      <c r="O28" s="11">
        <v>130.19999999999999</v>
      </c>
      <c r="P28" s="11">
        <f t="shared" si="3"/>
        <v>15.725806451612906</v>
      </c>
      <c r="Q28" s="24">
        <f t="shared" si="4"/>
        <v>76.972484249077809</v>
      </c>
    </row>
    <row r="29" spans="1:17" ht="12.75" customHeight="1">
      <c r="A29" s="4" t="s">
        <v>57</v>
      </c>
      <c r="B29" s="4">
        <v>51461</v>
      </c>
      <c r="C29" s="4">
        <v>52825</v>
      </c>
      <c r="D29" s="9" t="s">
        <v>485</v>
      </c>
      <c r="E29" s="10" t="s">
        <v>274</v>
      </c>
      <c r="F29" s="10"/>
      <c r="G29" s="9">
        <v>7</v>
      </c>
      <c r="H29" s="9" t="s">
        <v>303</v>
      </c>
      <c r="I29" s="11">
        <v>45</v>
      </c>
      <c r="J29" s="11">
        <f t="shared" si="0"/>
        <v>19.396551724137932</v>
      </c>
      <c r="K29" s="24">
        <v>16.7</v>
      </c>
      <c r="L29" s="11">
        <f t="shared" si="1"/>
        <v>20.875</v>
      </c>
      <c r="M29" s="25">
        <v>257</v>
      </c>
      <c r="N29" s="11">
        <f t="shared" si="2"/>
        <v>20.428015564202333</v>
      </c>
      <c r="O29" s="11">
        <v>135.9</v>
      </c>
      <c r="P29" s="11">
        <f t="shared" si="3"/>
        <v>15.066225165562916</v>
      </c>
      <c r="Q29" s="24">
        <f t="shared" si="4"/>
        <v>75.765792453903188</v>
      </c>
    </row>
    <row r="30" spans="1:17">
      <c r="A30" s="4" t="s">
        <v>80</v>
      </c>
      <c r="B30" s="4">
        <v>51596</v>
      </c>
      <c r="C30" s="4">
        <v>52771</v>
      </c>
      <c r="D30" s="9" t="s">
        <v>528</v>
      </c>
      <c r="E30" s="6" t="s">
        <v>529</v>
      </c>
      <c r="F30" s="6"/>
      <c r="G30" s="8">
        <v>7</v>
      </c>
      <c r="H30" s="8" t="s">
        <v>303</v>
      </c>
      <c r="I30" s="20" t="s">
        <v>400</v>
      </c>
      <c r="J30" s="4">
        <f t="shared" si="0"/>
        <v>19.396551724137932</v>
      </c>
      <c r="K30" s="14">
        <v>13</v>
      </c>
      <c r="L30" s="4">
        <f t="shared" si="1"/>
        <v>16.25</v>
      </c>
      <c r="M30" s="18">
        <v>311</v>
      </c>
      <c r="N30" s="4">
        <f t="shared" si="2"/>
        <v>16.881028938906752</v>
      </c>
      <c r="O30" s="4">
        <v>139.6</v>
      </c>
      <c r="P30" s="4">
        <f t="shared" si="3"/>
        <v>14.666905444126076</v>
      </c>
      <c r="Q30" s="14">
        <f t="shared" si="4"/>
        <v>67.194486107170761</v>
      </c>
    </row>
    <row r="31" spans="1:17">
      <c r="A31" s="4" t="s">
        <v>55</v>
      </c>
      <c r="B31" s="4">
        <v>51434</v>
      </c>
      <c r="C31" s="4">
        <v>52885</v>
      </c>
      <c r="D31" s="9" t="s">
        <v>481</v>
      </c>
      <c r="E31" s="10" t="s">
        <v>482</v>
      </c>
      <c r="F31" s="10"/>
      <c r="G31" s="9">
        <v>7</v>
      </c>
      <c r="H31" s="9" t="s">
        <v>303</v>
      </c>
      <c r="I31" s="11">
        <v>48</v>
      </c>
      <c r="J31" s="11">
        <f t="shared" si="0"/>
        <v>20.689655172413794</v>
      </c>
      <c r="K31" s="24">
        <v>18</v>
      </c>
      <c r="L31" s="11">
        <f t="shared" si="1"/>
        <v>22.5</v>
      </c>
      <c r="M31" s="25">
        <v>337</v>
      </c>
      <c r="N31" s="11">
        <f t="shared" si="2"/>
        <v>15.578635014836795</v>
      </c>
      <c r="O31" s="11">
        <v>115.2</v>
      </c>
      <c r="P31" s="11">
        <f t="shared" si="3"/>
        <v>17.7734375</v>
      </c>
      <c r="Q31" s="24">
        <f t="shared" si="4"/>
        <v>76.541727687250585</v>
      </c>
    </row>
    <row r="32" spans="1:17">
      <c r="A32" s="4" t="s">
        <v>54</v>
      </c>
      <c r="B32" s="4">
        <v>51800</v>
      </c>
      <c r="C32" s="4">
        <v>52775</v>
      </c>
      <c r="D32" s="9" t="s">
        <v>479</v>
      </c>
      <c r="E32" s="10" t="s">
        <v>480</v>
      </c>
      <c r="F32" s="10"/>
      <c r="G32" s="9">
        <v>8</v>
      </c>
      <c r="H32" s="9" t="s">
        <v>303</v>
      </c>
      <c r="I32" s="11">
        <v>49</v>
      </c>
      <c r="J32" s="11">
        <f t="shared" si="0"/>
        <v>21.120689655172413</v>
      </c>
      <c r="K32" s="24">
        <v>18.899999999999999</v>
      </c>
      <c r="L32" s="11">
        <f t="shared" si="1"/>
        <v>23.624999999999996</v>
      </c>
      <c r="M32" s="25">
        <v>343</v>
      </c>
      <c r="N32" s="11">
        <f t="shared" si="2"/>
        <v>15.306122448979592</v>
      </c>
      <c r="O32" s="11">
        <v>124.1</v>
      </c>
      <c r="P32" s="11">
        <f t="shared" si="3"/>
        <v>16.498791297340858</v>
      </c>
      <c r="Q32" s="24">
        <f t="shared" si="4"/>
        <v>76.550603401492864</v>
      </c>
    </row>
    <row r="33" spans="1:17">
      <c r="A33" s="4" t="s">
        <v>69</v>
      </c>
      <c r="B33" s="4">
        <v>51632</v>
      </c>
      <c r="C33" s="4">
        <v>52768</v>
      </c>
      <c r="D33" s="9" t="s">
        <v>507</v>
      </c>
      <c r="E33" s="6" t="s">
        <v>508</v>
      </c>
      <c r="F33" s="6"/>
      <c r="G33" s="8">
        <v>7</v>
      </c>
      <c r="H33" s="8" t="s">
        <v>326</v>
      </c>
      <c r="I33" s="4">
        <v>48</v>
      </c>
      <c r="J33" s="4">
        <f t="shared" si="0"/>
        <v>20.689655172413794</v>
      </c>
      <c r="K33" s="14">
        <v>18.5</v>
      </c>
      <c r="L33" s="4">
        <f t="shared" si="1"/>
        <v>23.125</v>
      </c>
      <c r="M33" s="18">
        <v>285</v>
      </c>
      <c r="N33" s="4">
        <f t="shared" si="2"/>
        <v>18.421052631578949</v>
      </c>
      <c r="O33" s="4">
        <v>209.9</v>
      </c>
      <c r="P33" s="4">
        <f t="shared" si="3"/>
        <v>9.7546450690805155</v>
      </c>
      <c r="Q33" s="14">
        <f t="shared" si="4"/>
        <v>71.990352873073249</v>
      </c>
    </row>
    <row r="34" spans="1:17">
      <c r="A34" s="4" t="s">
        <v>77</v>
      </c>
      <c r="B34" s="4">
        <v>51524</v>
      </c>
      <c r="C34" s="4">
        <v>52788</v>
      </c>
      <c r="D34" s="9" t="s">
        <v>523</v>
      </c>
      <c r="E34" s="10" t="s">
        <v>524</v>
      </c>
      <c r="F34" s="10"/>
      <c r="G34" s="8">
        <v>7</v>
      </c>
      <c r="H34" s="8" t="s">
        <v>326</v>
      </c>
      <c r="I34" s="4">
        <v>48</v>
      </c>
      <c r="J34" s="4">
        <f t="shared" si="0"/>
        <v>20.689655172413794</v>
      </c>
      <c r="K34" s="14">
        <v>10</v>
      </c>
      <c r="L34" s="4">
        <f t="shared" si="1"/>
        <v>12.5</v>
      </c>
      <c r="M34" s="18">
        <v>261</v>
      </c>
      <c r="N34" s="4">
        <f t="shared" si="2"/>
        <v>20.114942528735632</v>
      </c>
      <c r="O34" s="4">
        <v>133.1</v>
      </c>
      <c r="P34" s="4">
        <f t="shared" si="3"/>
        <v>15.383170548459807</v>
      </c>
      <c r="Q34" s="14">
        <f t="shared" si="4"/>
        <v>68.687768249609235</v>
      </c>
    </row>
    <row r="35" spans="1:17">
      <c r="A35" s="4" t="s">
        <v>67</v>
      </c>
      <c r="B35" s="4">
        <v>51923</v>
      </c>
      <c r="C35" s="4">
        <v>52799</v>
      </c>
      <c r="D35" s="9" t="s">
        <v>505</v>
      </c>
      <c r="E35" s="69" t="s">
        <v>576</v>
      </c>
      <c r="F35" s="6"/>
      <c r="G35" s="8">
        <v>8</v>
      </c>
      <c r="H35" s="8" t="s">
        <v>326</v>
      </c>
      <c r="I35" s="4">
        <v>49</v>
      </c>
      <c r="J35" s="4">
        <f t="shared" si="0"/>
        <v>21.120689655172413</v>
      </c>
      <c r="K35" s="14">
        <v>15</v>
      </c>
      <c r="L35" s="4">
        <f t="shared" si="1"/>
        <v>18.75</v>
      </c>
      <c r="M35" s="18">
        <v>297</v>
      </c>
      <c r="N35" s="4">
        <f t="shared" si="2"/>
        <v>17.676767676767678</v>
      </c>
      <c r="O35" s="4">
        <v>138.80000000000001</v>
      </c>
      <c r="P35" s="4">
        <f t="shared" si="3"/>
        <v>14.751440922190202</v>
      </c>
      <c r="Q35" s="14">
        <f t="shared" si="4"/>
        <v>72.298898254130293</v>
      </c>
    </row>
    <row r="36" spans="1:17">
      <c r="A36" s="4" t="s">
        <v>50</v>
      </c>
      <c r="B36" s="4">
        <v>51848</v>
      </c>
      <c r="C36" s="4">
        <v>52805</v>
      </c>
      <c r="D36" s="9" t="s">
        <v>472</v>
      </c>
      <c r="E36" s="10" t="s">
        <v>141</v>
      </c>
      <c r="F36" s="10"/>
      <c r="G36" s="9">
        <v>7</v>
      </c>
      <c r="H36" s="9" t="s">
        <v>473</v>
      </c>
      <c r="I36" s="11">
        <v>47</v>
      </c>
      <c r="J36" s="11">
        <f t="shared" si="0"/>
        <v>20.258620689655171</v>
      </c>
      <c r="K36" s="24">
        <v>19</v>
      </c>
      <c r="L36" s="11">
        <f t="shared" si="1"/>
        <v>23.75</v>
      </c>
      <c r="M36" s="25">
        <v>315</v>
      </c>
      <c r="N36" s="11">
        <f t="shared" si="2"/>
        <v>16.666666666666668</v>
      </c>
      <c r="O36" s="11">
        <v>120.8</v>
      </c>
      <c r="P36" s="11">
        <f t="shared" si="3"/>
        <v>16.94950331125828</v>
      </c>
      <c r="Q36" s="24">
        <f t="shared" si="4"/>
        <v>77.624790667580129</v>
      </c>
    </row>
    <row r="37" spans="1:17" ht="15">
      <c r="A37" s="4" t="s">
        <v>101</v>
      </c>
      <c r="B37" s="4">
        <v>51542</v>
      </c>
      <c r="C37" s="4">
        <v>52838</v>
      </c>
      <c r="D37" s="8" t="s">
        <v>568</v>
      </c>
      <c r="E37" s="6" t="s">
        <v>569</v>
      </c>
      <c r="F37" s="6"/>
      <c r="G37" s="8">
        <v>7</v>
      </c>
      <c r="H37" s="8" t="s">
        <v>359</v>
      </c>
      <c r="I37" s="4">
        <v>9</v>
      </c>
      <c r="J37" s="4">
        <f t="shared" si="0"/>
        <v>3.8793103448275863</v>
      </c>
      <c r="K37" s="16">
        <v>0</v>
      </c>
      <c r="L37" s="4">
        <f t="shared" si="1"/>
        <v>0</v>
      </c>
      <c r="M37" s="15">
        <v>50000</v>
      </c>
      <c r="N37" s="4">
        <f t="shared" si="2"/>
        <v>0.105</v>
      </c>
      <c r="O37" s="15">
        <v>50000</v>
      </c>
      <c r="P37" s="4">
        <f t="shared" si="3"/>
        <v>4.0950000000000007E-2</v>
      </c>
      <c r="Q37" s="14">
        <f t="shared" si="4"/>
        <v>4.0252603448275863</v>
      </c>
    </row>
    <row r="38" spans="1:17" ht="15">
      <c r="A38" s="5"/>
      <c r="B38" s="5"/>
      <c r="C38" s="5"/>
      <c r="D38" s="8" t="s">
        <v>574</v>
      </c>
      <c r="E38" s="5" t="s">
        <v>575</v>
      </c>
      <c r="F38" s="5"/>
      <c r="G38" s="8">
        <v>7</v>
      </c>
      <c r="H38" s="5" t="s">
        <v>572</v>
      </c>
      <c r="I38" s="4">
        <v>8</v>
      </c>
      <c r="J38" s="4">
        <f t="shared" si="0"/>
        <v>3.4482758620689653</v>
      </c>
      <c r="K38" s="16">
        <v>0</v>
      </c>
      <c r="L38" s="4">
        <f t="shared" si="1"/>
        <v>0</v>
      </c>
      <c r="M38" s="15">
        <v>50001</v>
      </c>
      <c r="N38" s="4">
        <f t="shared" si="2"/>
        <v>0.10499790004199916</v>
      </c>
      <c r="O38" s="15">
        <v>50000</v>
      </c>
      <c r="P38" s="4">
        <f t="shared" si="3"/>
        <v>4.0950000000000007E-2</v>
      </c>
      <c r="Q38" s="14">
        <f t="shared" si="4"/>
        <v>3.5942237621109645</v>
      </c>
    </row>
    <row r="39" spans="1:17">
      <c r="A39" s="4"/>
      <c r="B39" s="4"/>
      <c r="C39" s="4"/>
      <c r="D39" s="9" t="s">
        <v>458</v>
      </c>
      <c r="E39" s="10" t="s">
        <v>459</v>
      </c>
      <c r="F39" s="10"/>
      <c r="G39" s="9">
        <v>8</v>
      </c>
      <c r="H39" s="9" t="s">
        <v>298</v>
      </c>
      <c r="I39" s="11">
        <v>49</v>
      </c>
      <c r="J39" s="11">
        <f t="shared" si="0"/>
        <v>21.120689655172413</v>
      </c>
      <c r="K39" s="24">
        <v>15</v>
      </c>
      <c r="L39" s="11">
        <f t="shared" si="1"/>
        <v>18.75</v>
      </c>
      <c r="M39" s="25">
        <v>267</v>
      </c>
      <c r="N39" s="11">
        <f t="shared" si="2"/>
        <v>19.662921348314608</v>
      </c>
      <c r="O39" s="11">
        <v>98.2</v>
      </c>
      <c r="P39" s="11">
        <f t="shared" si="3"/>
        <v>20.850305498981673</v>
      </c>
      <c r="Q39" s="24">
        <f t="shared" si="4"/>
        <v>80.383916502468693</v>
      </c>
    </row>
    <row r="40" spans="1:17" ht="15">
      <c r="A40" s="4" t="s">
        <v>56</v>
      </c>
      <c r="B40" s="4">
        <v>51509</v>
      </c>
      <c r="C40" s="4">
        <v>52877</v>
      </c>
      <c r="D40" s="9" t="s">
        <v>483</v>
      </c>
      <c r="E40" s="10" t="s">
        <v>484</v>
      </c>
      <c r="F40" s="10"/>
      <c r="G40" s="9">
        <v>8</v>
      </c>
      <c r="H40" s="9" t="s">
        <v>298</v>
      </c>
      <c r="I40" s="11">
        <v>48</v>
      </c>
      <c r="J40" s="11">
        <f t="shared" ref="J40:J71" si="5">$D$2*I40/$D$3</f>
        <v>20.689655172413794</v>
      </c>
      <c r="K40" s="24">
        <v>14.5</v>
      </c>
      <c r="L40" s="11">
        <f t="shared" ref="L40:L71" si="6">$F$2*K40/$F$3</f>
        <v>18.125</v>
      </c>
      <c r="M40" s="51">
        <v>363</v>
      </c>
      <c r="N40" s="11">
        <f t="shared" ref="N40:N71" si="7">$J$2*$J$3/M40</f>
        <v>14.462809917355372</v>
      </c>
      <c r="O40" s="11">
        <v>90.5</v>
      </c>
      <c r="P40" s="11">
        <f t="shared" ref="P40:P71" si="8">$N$2*$N$3/O40</f>
        <v>22.624309392265197</v>
      </c>
      <c r="Q40" s="24">
        <f t="shared" ref="Q40:Q71" si="9">SUM(J40,L40,N40,P40)</f>
        <v>75.901774482034369</v>
      </c>
    </row>
    <row r="41" spans="1:17" s="1" customFormat="1" ht="15">
      <c r="A41" s="4" t="s">
        <v>82</v>
      </c>
      <c r="B41" s="4">
        <v>51449</v>
      </c>
      <c r="C41" s="11">
        <v>52894</v>
      </c>
      <c r="D41" s="9" t="s">
        <v>532</v>
      </c>
      <c r="E41" s="5" t="s">
        <v>533</v>
      </c>
      <c r="F41" s="5"/>
      <c r="G41" s="17">
        <v>8</v>
      </c>
      <c r="H41" s="8" t="s">
        <v>497</v>
      </c>
      <c r="I41" s="4">
        <v>40.5</v>
      </c>
      <c r="J41" s="4">
        <f t="shared" si="5"/>
        <v>17.456896551724139</v>
      </c>
      <c r="K41" s="16">
        <v>10</v>
      </c>
      <c r="L41" s="4">
        <f t="shared" si="6"/>
        <v>12.5</v>
      </c>
      <c r="M41" s="15">
        <v>330</v>
      </c>
      <c r="N41" s="4">
        <f t="shared" si="7"/>
        <v>15.909090909090908</v>
      </c>
      <c r="O41" s="4">
        <v>108.1</v>
      </c>
      <c r="P41" s="4">
        <f t="shared" si="8"/>
        <v>18.940795559666977</v>
      </c>
      <c r="Q41" s="14">
        <f t="shared" si="9"/>
        <v>64.80678302048203</v>
      </c>
    </row>
    <row r="42" spans="1:17" ht="15">
      <c r="A42" s="4" t="s">
        <v>62</v>
      </c>
      <c r="B42" s="4">
        <v>51395</v>
      </c>
      <c r="C42" s="4">
        <v>52756</v>
      </c>
      <c r="D42" s="9" t="s">
        <v>495</v>
      </c>
      <c r="E42" s="6" t="s">
        <v>496</v>
      </c>
      <c r="F42" s="6"/>
      <c r="G42" s="8">
        <v>8</v>
      </c>
      <c r="H42" s="8" t="s">
        <v>497</v>
      </c>
      <c r="I42" s="4">
        <v>42</v>
      </c>
      <c r="J42" s="4">
        <f t="shared" si="5"/>
        <v>18.103448275862068</v>
      </c>
      <c r="K42" s="16">
        <v>13</v>
      </c>
      <c r="L42" s="4">
        <f t="shared" si="6"/>
        <v>16.25</v>
      </c>
      <c r="M42" s="15">
        <v>282</v>
      </c>
      <c r="N42" s="4">
        <f t="shared" si="7"/>
        <v>18.617021276595743</v>
      </c>
      <c r="O42" s="4">
        <v>99.6</v>
      </c>
      <c r="P42" s="4">
        <f t="shared" si="8"/>
        <v>20.557228915662655</v>
      </c>
      <c r="Q42" s="14">
        <f t="shared" si="9"/>
        <v>73.527698468120462</v>
      </c>
    </row>
    <row r="43" spans="1:17" ht="12.75" customHeight="1">
      <c r="A43" s="4" t="s">
        <v>87</v>
      </c>
      <c r="B43" s="4">
        <v>51374</v>
      </c>
      <c r="C43" s="4">
        <v>52800</v>
      </c>
      <c r="D43" s="8" t="s">
        <v>542</v>
      </c>
      <c r="E43" s="6" t="s">
        <v>543</v>
      </c>
      <c r="F43" s="6"/>
      <c r="G43" s="8">
        <v>8</v>
      </c>
      <c r="H43" s="8" t="s">
        <v>352</v>
      </c>
      <c r="I43" s="4">
        <v>22</v>
      </c>
      <c r="J43" s="4">
        <f t="shared" si="5"/>
        <v>9.4827586206896548</v>
      </c>
      <c r="K43" s="14">
        <v>13</v>
      </c>
      <c r="L43" s="4">
        <f t="shared" si="6"/>
        <v>16.25</v>
      </c>
      <c r="M43" s="18">
        <v>311</v>
      </c>
      <c r="N43" s="4">
        <f t="shared" si="7"/>
        <v>16.881028938906752</v>
      </c>
      <c r="O43" s="4">
        <v>140.6</v>
      </c>
      <c r="P43" s="4">
        <f t="shared" si="8"/>
        <v>14.56258890469417</v>
      </c>
      <c r="Q43" s="14">
        <f t="shared" si="9"/>
        <v>57.17637646429057</v>
      </c>
    </row>
    <row r="44" spans="1:17" ht="12.75" customHeight="1">
      <c r="A44" s="4" t="s">
        <v>88</v>
      </c>
      <c r="B44" s="4">
        <v>51950</v>
      </c>
      <c r="C44" s="4">
        <v>52908</v>
      </c>
      <c r="D44" s="8" t="s">
        <v>544</v>
      </c>
      <c r="E44" s="5" t="s">
        <v>223</v>
      </c>
      <c r="F44" s="5"/>
      <c r="G44" s="27">
        <v>7</v>
      </c>
      <c r="H44" s="8" t="s">
        <v>497</v>
      </c>
      <c r="I44" s="4">
        <v>12.5</v>
      </c>
      <c r="J44" s="4">
        <f t="shared" si="5"/>
        <v>5.3879310344827589</v>
      </c>
      <c r="K44" s="16">
        <v>13</v>
      </c>
      <c r="L44" s="4">
        <f t="shared" si="6"/>
        <v>16.25</v>
      </c>
      <c r="M44" s="15">
        <v>280</v>
      </c>
      <c r="N44" s="4">
        <f t="shared" si="7"/>
        <v>18.75</v>
      </c>
      <c r="O44" s="4">
        <v>143.30000000000001</v>
      </c>
      <c r="P44" s="4">
        <f t="shared" si="8"/>
        <v>14.288206559665038</v>
      </c>
      <c r="Q44" s="14">
        <f t="shared" si="9"/>
        <v>54.676137594147804</v>
      </c>
    </row>
    <row r="45" spans="1:17" ht="12.75" customHeight="1">
      <c r="A45" s="4" t="s">
        <v>90</v>
      </c>
      <c r="B45" s="4">
        <v>51377</v>
      </c>
      <c r="C45" s="4">
        <v>52758</v>
      </c>
      <c r="D45" s="8" t="s">
        <v>547</v>
      </c>
      <c r="E45" s="6" t="s">
        <v>548</v>
      </c>
      <c r="F45" s="6"/>
      <c r="G45" s="8">
        <v>8</v>
      </c>
      <c r="H45" s="8" t="s">
        <v>352</v>
      </c>
      <c r="I45" s="4">
        <v>21.5</v>
      </c>
      <c r="J45" s="4">
        <f t="shared" si="5"/>
        <v>9.2672413793103452</v>
      </c>
      <c r="K45" s="14">
        <v>8</v>
      </c>
      <c r="L45" s="4">
        <f t="shared" si="6"/>
        <v>10</v>
      </c>
      <c r="M45" s="18">
        <v>326</v>
      </c>
      <c r="N45" s="4">
        <f t="shared" si="7"/>
        <v>16.104294478527606</v>
      </c>
      <c r="O45" s="4">
        <v>137.5</v>
      </c>
      <c r="P45" s="4">
        <f t="shared" si="8"/>
        <v>14.890909090909092</v>
      </c>
      <c r="Q45" s="14">
        <f t="shared" si="9"/>
        <v>50.262444948747046</v>
      </c>
    </row>
    <row r="46" spans="1:17" ht="12.75" customHeight="1">
      <c r="A46" s="4" t="s">
        <v>91</v>
      </c>
      <c r="B46" s="4">
        <v>51767</v>
      </c>
      <c r="C46" s="4">
        <v>52789</v>
      </c>
      <c r="D46" s="8" t="s">
        <v>549</v>
      </c>
      <c r="E46" s="6" t="s">
        <v>550</v>
      </c>
      <c r="F46" s="6"/>
      <c r="G46" s="8">
        <v>8</v>
      </c>
      <c r="H46" s="8" t="s">
        <v>352</v>
      </c>
      <c r="I46" s="4">
        <v>46</v>
      </c>
      <c r="J46" s="4">
        <f t="shared" si="5"/>
        <v>19.827586206896552</v>
      </c>
      <c r="K46" s="16">
        <v>0</v>
      </c>
      <c r="L46" s="4">
        <f t="shared" si="6"/>
        <v>0</v>
      </c>
      <c r="M46" s="15">
        <v>50000</v>
      </c>
      <c r="N46" s="4">
        <f t="shared" si="7"/>
        <v>0.105</v>
      </c>
      <c r="O46" s="4">
        <v>91.9</v>
      </c>
      <c r="P46" s="4">
        <f t="shared" si="8"/>
        <v>22.279651795429817</v>
      </c>
      <c r="Q46" s="14">
        <f t="shared" si="9"/>
        <v>42.212238002326373</v>
      </c>
    </row>
    <row r="47" spans="1:17" ht="12.75" customHeight="1">
      <c r="A47" s="4" t="s">
        <v>70</v>
      </c>
      <c r="B47" s="4">
        <v>51656</v>
      </c>
      <c r="C47" s="4">
        <v>52843</v>
      </c>
      <c r="D47" s="9" t="s">
        <v>509</v>
      </c>
      <c r="E47" s="6" t="s">
        <v>510</v>
      </c>
      <c r="F47" s="6"/>
      <c r="G47" s="8">
        <v>8</v>
      </c>
      <c r="H47" s="8" t="s">
        <v>313</v>
      </c>
      <c r="I47" s="4">
        <v>49</v>
      </c>
      <c r="J47" s="4">
        <f t="shared" si="5"/>
        <v>21.120689655172413</v>
      </c>
      <c r="K47" s="14">
        <v>14</v>
      </c>
      <c r="L47" s="4">
        <f t="shared" si="6"/>
        <v>17.5</v>
      </c>
      <c r="M47" s="18">
        <v>351</v>
      </c>
      <c r="N47" s="4">
        <f t="shared" si="7"/>
        <v>14.957264957264957</v>
      </c>
      <c r="O47" s="4">
        <v>111.7</v>
      </c>
      <c r="P47" s="4">
        <f t="shared" si="8"/>
        <v>18.330349149507612</v>
      </c>
      <c r="Q47" s="14">
        <f t="shared" si="9"/>
        <v>71.908303761944978</v>
      </c>
    </row>
    <row r="48" spans="1:17" ht="12.75" customHeight="1">
      <c r="A48" s="4" t="s">
        <v>89</v>
      </c>
      <c r="B48" s="4">
        <v>51650</v>
      </c>
      <c r="C48" s="4">
        <v>52848</v>
      </c>
      <c r="D48" s="8" t="s">
        <v>545</v>
      </c>
      <c r="E48" s="6" t="s">
        <v>546</v>
      </c>
      <c r="F48" s="6"/>
      <c r="G48" s="8">
        <v>7</v>
      </c>
      <c r="H48" s="8" t="s">
        <v>352</v>
      </c>
      <c r="I48" s="4">
        <v>33</v>
      </c>
      <c r="J48" s="4">
        <f t="shared" si="5"/>
        <v>14.224137931034482</v>
      </c>
      <c r="K48" s="14">
        <v>3.5</v>
      </c>
      <c r="L48" s="4">
        <f t="shared" si="6"/>
        <v>4.375</v>
      </c>
      <c r="M48" s="18">
        <v>283</v>
      </c>
      <c r="N48" s="4">
        <f t="shared" si="7"/>
        <v>18.551236749116608</v>
      </c>
      <c r="O48" s="4">
        <v>127.4</v>
      </c>
      <c r="P48" s="4">
        <f t="shared" si="8"/>
        <v>16.071428571428573</v>
      </c>
      <c r="Q48" s="14">
        <f t="shared" si="9"/>
        <v>53.221803251579658</v>
      </c>
    </row>
    <row r="49" spans="1:17" ht="12.75" customHeight="1">
      <c r="A49" s="4"/>
      <c r="B49" s="4"/>
      <c r="C49" s="4"/>
      <c r="D49" s="9" t="s">
        <v>444</v>
      </c>
      <c r="E49" s="10" t="s">
        <v>445</v>
      </c>
      <c r="F49" s="10"/>
      <c r="G49" s="9">
        <v>7</v>
      </c>
      <c r="H49" s="9" t="s">
        <v>303</v>
      </c>
      <c r="I49" s="11">
        <v>50</v>
      </c>
      <c r="J49" s="11">
        <f t="shared" si="5"/>
        <v>21.551724137931036</v>
      </c>
      <c r="K49" s="24">
        <v>20</v>
      </c>
      <c r="L49" s="11">
        <f t="shared" si="6"/>
        <v>25</v>
      </c>
      <c r="M49" s="25">
        <v>255</v>
      </c>
      <c r="N49" s="11">
        <f t="shared" si="7"/>
        <v>20.588235294117649</v>
      </c>
      <c r="O49" s="11">
        <v>88.9</v>
      </c>
      <c r="P49" s="11">
        <f t="shared" si="8"/>
        <v>23.031496062992126</v>
      </c>
      <c r="Q49" s="24">
        <f t="shared" si="9"/>
        <v>90.171455495040817</v>
      </c>
    </row>
    <row r="50" spans="1:17" ht="12.75" customHeight="1">
      <c r="A50" s="4"/>
      <c r="B50" s="4"/>
      <c r="C50" s="4"/>
      <c r="D50" s="9" t="s">
        <v>456</v>
      </c>
      <c r="E50" s="10" t="s">
        <v>457</v>
      </c>
      <c r="F50" s="10"/>
      <c r="G50" s="9">
        <v>8</v>
      </c>
      <c r="H50" s="9" t="s">
        <v>381</v>
      </c>
      <c r="I50" s="11">
        <v>47</v>
      </c>
      <c r="J50" s="11">
        <f t="shared" si="5"/>
        <v>20.258620689655171</v>
      </c>
      <c r="K50" s="24">
        <v>14.5</v>
      </c>
      <c r="L50" s="11">
        <f t="shared" si="6"/>
        <v>18.125</v>
      </c>
      <c r="M50" s="25">
        <v>216</v>
      </c>
      <c r="N50" s="11">
        <f t="shared" si="7"/>
        <v>24.305555555555557</v>
      </c>
      <c r="O50" s="11">
        <v>110.9</v>
      </c>
      <c r="P50" s="11">
        <f t="shared" si="8"/>
        <v>18.462578899909829</v>
      </c>
      <c r="Q50" s="24">
        <f t="shared" si="9"/>
        <v>81.151755145120561</v>
      </c>
    </row>
    <row r="51" spans="1:17" ht="12.75" customHeight="1">
      <c r="A51" s="4"/>
      <c r="B51" s="4"/>
      <c r="C51" s="4"/>
      <c r="D51" s="9" t="s">
        <v>452</v>
      </c>
      <c r="E51" s="29" t="s">
        <v>453</v>
      </c>
      <c r="F51" s="29"/>
      <c r="G51" s="54">
        <v>8</v>
      </c>
      <c r="H51" s="11" t="s">
        <v>318</v>
      </c>
      <c r="I51" s="11">
        <v>45</v>
      </c>
      <c r="J51" s="11">
        <f t="shared" si="5"/>
        <v>19.396551724137932</v>
      </c>
      <c r="K51" s="50">
        <v>18</v>
      </c>
      <c r="L51" s="11">
        <f t="shared" si="6"/>
        <v>22.5</v>
      </c>
      <c r="M51" s="51">
        <v>253</v>
      </c>
      <c r="N51" s="11">
        <f t="shared" si="7"/>
        <v>20.750988142292488</v>
      </c>
      <c r="O51" s="11">
        <v>109.9</v>
      </c>
      <c r="P51" s="11">
        <f t="shared" si="8"/>
        <v>18.630573248407643</v>
      </c>
      <c r="Q51" s="24">
        <f t="shared" si="9"/>
        <v>81.278113114838064</v>
      </c>
    </row>
    <row r="52" spans="1:17" ht="15">
      <c r="A52" s="4" t="s">
        <v>59</v>
      </c>
      <c r="B52" s="4">
        <v>51707</v>
      </c>
      <c r="C52" s="4">
        <v>52941</v>
      </c>
      <c r="D52" s="9" t="s">
        <v>488</v>
      </c>
      <c r="E52" s="7" t="s">
        <v>489</v>
      </c>
      <c r="F52" s="7"/>
      <c r="G52" s="4">
        <v>8</v>
      </c>
      <c r="H52" s="4" t="s">
        <v>318</v>
      </c>
      <c r="I52" s="4">
        <v>42</v>
      </c>
      <c r="J52" s="4">
        <f t="shared" si="5"/>
        <v>18.103448275862068</v>
      </c>
      <c r="K52" s="16">
        <v>17.5</v>
      </c>
      <c r="L52" s="4">
        <f t="shared" si="6"/>
        <v>21.875</v>
      </c>
      <c r="M52" s="15">
        <v>320</v>
      </c>
      <c r="N52" s="4">
        <f t="shared" si="7"/>
        <v>16.40625</v>
      </c>
      <c r="O52" s="4">
        <v>112</v>
      </c>
      <c r="P52" s="4">
        <f t="shared" si="8"/>
        <v>18.281250000000004</v>
      </c>
      <c r="Q52" s="14">
        <f t="shared" si="9"/>
        <v>74.665948275862064</v>
      </c>
    </row>
    <row r="53" spans="1:17">
      <c r="A53" s="4" t="s">
        <v>72</v>
      </c>
      <c r="B53" s="4">
        <v>51917</v>
      </c>
      <c r="C53" s="4">
        <v>52926</v>
      </c>
      <c r="D53" s="9" t="s">
        <v>513</v>
      </c>
      <c r="E53" s="10" t="s">
        <v>514</v>
      </c>
      <c r="F53" s="10"/>
      <c r="G53" s="21">
        <v>8</v>
      </c>
      <c r="H53" s="8" t="s">
        <v>313</v>
      </c>
      <c r="I53" s="4">
        <v>47</v>
      </c>
      <c r="J53" s="4">
        <f t="shared" si="5"/>
        <v>20.258620689655171</v>
      </c>
      <c r="K53" s="14">
        <v>16</v>
      </c>
      <c r="L53" s="4">
        <f t="shared" si="6"/>
        <v>20</v>
      </c>
      <c r="M53" s="18">
        <v>312</v>
      </c>
      <c r="N53" s="4">
        <f t="shared" si="7"/>
        <v>16.826923076923077</v>
      </c>
      <c r="O53" s="4">
        <v>142.1</v>
      </c>
      <c r="P53" s="4">
        <f t="shared" si="8"/>
        <v>14.408866995073893</v>
      </c>
      <c r="Q53" s="14">
        <f t="shared" si="9"/>
        <v>71.494410761652148</v>
      </c>
    </row>
    <row r="54" spans="1:17">
      <c r="A54" s="4"/>
      <c r="B54" s="4"/>
      <c r="C54" s="4"/>
      <c r="D54" s="9" t="s">
        <v>460</v>
      </c>
      <c r="E54" s="10" t="s">
        <v>461</v>
      </c>
      <c r="F54" s="10"/>
      <c r="G54" s="9">
        <v>8</v>
      </c>
      <c r="H54" s="9" t="s">
        <v>313</v>
      </c>
      <c r="I54" s="55" t="s">
        <v>462</v>
      </c>
      <c r="J54" s="11">
        <f t="shared" si="5"/>
        <v>21.551724137931036</v>
      </c>
      <c r="K54" s="24">
        <v>19</v>
      </c>
      <c r="L54" s="11">
        <f t="shared" si="6"/>
        <v>23.75</v>
      </c>
      <c r="M54" s="25">
        <v>330</v>
      </c>
      <c r="N54" s="11">
        <f t="shared" si="7"/>
        <v>15.909090909090908</v>
      </c>
      <c r="O54" s="11">
        <v>106.9</v>
      </c>
      <c r="P54" s="11">
        <f t="shared" si="8"/>
        <v>19.153414405986904</v>
      </c>
      <c r="Q54" s="24">
        <f t="shared" si="9"/>
        <v>80.364229453008846</v>
      </c>
    </row>
    <row r="55" spans="1:17">
      <c r="A55" s="4"/>
      <c r="B55" s="4"/>
      <c r="C55" s="4"/>
      <c r="D55" s="9" t="s">
        <v>446</v>
      </c>
      <c r="E55" s="10" t="s">
        <v>447</v>
      </c>
      <c r="F55" s="10"/>
      <c r="G55" s="9">
        <v>8</v>
      </c>
      <c r="H55" s="9" t="s">
        <v>313</v>
      </c>
      <c r="I55" s="11">
        <v>49</v>
      </c>
      <c r="J55" s="11">
        <f t="shared" si="5"/>
        <v>21.120689655172413</v>
      </c>
      <c r="K55" s="24">
        <v>18</v>
      </c>
      <c r="L55" s="11">
        <f t="shared" si="6"/>
        <v>22.5</v>
      </c>
      <c r="M55" s="25">
        <v>277</v>
      </c>
      <c r="N55" s="11">
        <f t="shared" si="7"/>
        <v>18.953068592057761</v>
      </c>
      <c r="O55" s="11">
        <v>87</v>
      </c>
      <c r="P55" s="11">
        <f t="shared" si="8"/>
        <v>23.534482758620694</v>
      </c>
      <c r="Q55" s="24">
        <f t="shared" si="9"/>
        <v>86.108241005850871</v>
      </c>
    </row>
    <row r="56" spans="1:17">
      <c r="A56" s="4" t="s">
        <v>49</v>
      </c>
      <c r="B56" s="4">
        <v>51944</v>
      </c>
      <c r="C56" s="4">
        <v>52911</v>
      </c>
      <c r="D56" s="9" t="s">
        <v>470</v>
      </c>
      <c r="E56" s="10" t="s">
        <v>471</v>
      </c>
      <c r="F56" s="10"/>
      <c r="G56" s="9">
        <v>8</v>
      </c>
      <c r="H56" s="9" t="s">
        <v>313</v>
      </c>
      <c r="I56" s="11">
        <v>48</v>
      </c>
      <c r="J56" s="11">
        <f t="shared" si="5"/>
        <v>20.689655172413794</v>
      </c>
      <c r="K56" s="24">
        <v>16.5</v>
      </c>
      <c r="L56" s="11">
        <f t="shared" si="6"/>
        <v>20.625</v>
      </c>
      <c r="M56" s="25">
        <v>265</v>
      </c>
      <c r="N56" s="11">
        <f t="shared" si="7"/>
        <v>19.811320754716981</v>
      </c>
      <c r="O56" s="11">
        <v>120</v>
      </c>
      <c r="P56" s="11">
        <f t="shared" si="8"/>
        <v>17.062500000000004</v>
      </c>
      <c r="Q56" s="24">
        <f t="shared" si="9"/>
        <v>78.188475927130781</v>
      </c>
    </row>
    <row r="57" spans="1:17">
      <c r="A57" s="4" t="s">
        <v>58</v>
      </c>
      <c r="B57" s="4">
        <v>51722</v>
      </c>
      <c r="C57" s="4">
        <v>52933</v>
      </c>
      <c r="D57" s="9" t="s">
        <v>486</v>
      </c>
      <c r="E57" s="10" t="s">
        <v>487</v>
      </c>
      <c r="F57" s="10"/>
      <c r="G57" s="9">
        <v>8</v>
      </c>
      <c r="H57" s="9" t="s">
        <v>321</v>
      </c>
      <c r="I57" s="9">
        <v>39.5</v>
      </c>
      <c r="J57" s="11">
        <f t="shared" si="5"/>
        <v>17.025862068965516</v>
      </c>
      <c r="K57" s="26">
        <v>16</v>
      </c>
      <c r="L57" s="11">
        <f t="shared" si="6"/>
        <v>20</v>
      </c>
      <c r="M57" s="25">
        <v>266</v>
      </c>
      <c r="N57" s="11">
        <f t="shared" si="7"/>
        <v>19.736842105263158</v>
      </c>
      <c r="O57" s="11">
        <v>108.7</v>
      </c>
      <c r="P57" s="11">
        <f t="shared" si="8"/>
        <v>18.836246550137997</v>
      </c>
      <c r="Q57" s="24">
        <f t="shared" si="9"/>
        <v>75.598950724366674</v>
      </c>
    </row>
    <row r="58" spans="1:17">
      <c r="A58" s="4" t="s">
        <v>83</v>
      </c>
      <c r="B58" s="4">
        <v>51641</v>
      </c>
      <c r="C58" s="4">
        <v>52852</v>
      </c>
      <c r="D58" s="9" t="s">
        <v>534</v>
      </c>
      <c r="E58" s="6" t="s">
        <v>535</v>
      </c>
      <c r="F58" s="6"/>
      <c r="G58" s="8">
        <v>8</v>
      </c>
      <c r="H58" s="8" t="s">
        <v>321</v>
      </c>
      <c r="I58" s="4">
        <v>46</v>
      </c>
      <c r="J58" s="4">
        <f t="shared" si="5"/>
        <v>19.827586206896552</v>
      </c>
      <c r="K58" s="14">
        <v>9.5</v>
      </c>
      <c r="L58" s="4">
        <f t="shared" si="6"/>
        <v>11.875</v>
      </c>
      <c r="M58" s="18">
        <v>342</v>
      </c>
      <c r="N58" s="4">
        <f t="shared" si="7"/>
        <v>15.350877192982455</v>
      </c>
      <c r="O58" s="4">
        <v>117.6</v>
      </c>
      <c r="P58" s="4">
        <f t="shared" si="8"/>
        <v>17.410714285714288</v>
      </c>
      <c r="Q58" s="14">
        <f t="shared" si="9"/>
        <v>64.464177685593299</v>
      </c>
    </row>
    <row r="59" spans="1:17" ht="15">
      <c r="A59" s="4" t="s">
        <v>100</v>
      </c>
      <c r="B59" s="4">
        <v>51920</v>
      </c>
      <c r="C59" s="4">
        <v>52792</v>
      </c>
      <c r="D59" s="8" t="s">
        <v>566</v>
      </c>
      <c r="E59" s="6" t="s">
        <v>567</v>
      </c>
      <c r="F59" s="6"/>
      <c r="G59" s="8">
        <v>8</v>
      </c>
      <c r="H59" s="8" t="s">
        <v>381</v>
      </c>
      <c r="I59" s="4">
        <v>19.5</v>
      </c>
      <c r="J59" s="4">
        <f t="shared" si="5"/>
        <v>8.4051724137931032</v>
      </c>
      <c r="K59" s="16">
        <v>0</v>
      </c>
      <c r="L59" s="4">
        <f t="shared" si="6"/>
        <v>0</v>
      </c>
      <c r="M59" s="15">
        <v>50000</v>
      </c>
      <c r="N59" s="4">
        <f t="shared" si="7"/>
        <v>0.105</v>
      </c>
      <c r="O59" s="15">
        <v>50000</v>
      </c>
      <c r="P59" s="4">
        <f t="shared" si="8"/>
        <v>4.0950000000000007E-2</v>
      </c>
      <c r="Q59" s="14">
        <f t="shared" si="9"/>
        <v>8.5511224137931041</v>
      </c>
    </row>
    <row r="60" spans="1:17">
      <c r="A60" s="4" t="s">
        <v>79</v>
      </c>
      <c r="B60" s="4">
        <v>51809</v>
      </c>
      <c r="C60" s="4">
        <v>52866</v>
      </c>
      <c r="D60" s="9" t="s">
        <v>526</v>
      </c>
      <c r="E60" s="6" t="s">
        <v>527</v>
      </c>
      <c r="F60" s="6"/>
      <c r="G60" s="8">
        <v>8</v>
      </c>
      <c r="H60" s="8" t="s">
        <v>473</v>
      </c>
      <c r="I60" s="4">
        <v>47</v>
      </c>
      <c r="J60" s="4">
        <f t="shared" si="5"/>
        <v>20.258620689655171</v>
      </c>
      <c r="K60" s="14">
        <v>12</v>
      </c>
      <c r="L60" s="4">
        <f t="shared" si="6"/>
        <v>15</v>
      </c>
      <c r="M60" s="18">
        <v>285</v>
      </c>
      <c r="N60" s="4">
        <f t="shared" si="7"/>
        <v>18.421052631578949</v>
      </c>
      <c r="O60" s="4">
        <v>146.9</v>
      </c>
      <c r="P60" s="4">
        <f t="shared" si="8"/>
        <v>13.938053097345133</v>
      </c>
      <c r="Q60" s="14">
        <f t="shared" si="9"/>
        <v>67.617726418579252</v>
      </c>
    </row>
    <row r="61" spans="1:17">
      <c r="A61" s="4" t="s">
        <v>76</v>
      </c>
      <c r="B61" s="4">
        <v>51662</v>
      </c>
      <c r="C61" s="4">
        <v>52856</v>
      </c>
      <c r="D61" s="9" t="s">
        <v>521</v>
      </c>
      <c r="E61" s="6" t="s">
        <v>522</v>
      </c>
      <c r="F61" s="6"/>
      <c r="G61" s="8">
        <v>8</v>
      </c>
      <c r="H61" s="8" t="s">
        <v>341</v>
      </c>
      <c r="I61" s="4">
        <v>33.5</v>
      </c>
      <c r="J61" s="4">
        <f t="shared" si="5"/>
        <v>14.439655172413794</v>
      </c>
      <c r="K61" s="14">
        <v>16.5</v>
      </c>
      <c r="L61" s="4">
        <f t="shared" si="6"/>
        <v>20.625</v>
      </c>
      <c r="M61" s="18">
        <v>325</v>
      </c>
      <c r="N61" s="4">
        <f t="shared" si="7"/>
        <v>16.153846153846153</v>
      </c>
      <c r="O61" s="4">
        <v>115.8</v>
      </c>
      <c r="P61" s="4">
        <f t="shared" si="8"/>
        <v>17.681347150259068</v>
      </c>
      <c r="Q61" s="14">
        <f t="shared" si="9"/>
        <v>68.899848476519011</v>
      </c>
    </row>
    <row r="62" spans="1:17">
      <c r="A62" s="4" t="s">
        <v>74</v>
      </c>
      <c r="B62" s="4">
        <v>51548</v>
      </c>
      <c r="C62" s="4">
        <v>52840</v>
      </c>
      <c r="D62" s="9" t="s">
        <v>517</v>
      </c>
      <c r="E62" s="6" t="s">
        <v>518</v>
      </c>
      <c r="F62" s="6"/>
      <c r="G62" s="8">
        <v>8</v>
      </c>
      <c r="H62" s="8" t="s">
        <v>341</v>
      </c>
      <c r="I62" s="4">
        <v>33.5</v>
      </c>
      <c r="J62" s="4">
        <f t="shared" si="5"/>
        <v>14.439655172413794</v>
      </c>
      <c r="K62" s="14">
        <v>17</v>
      </c>
      <c r="L62" s="4">
        <f t="shared" si="6"/>
        <v>21.25</v>
      </c>
      <c r="M62" s="18">
        <v>281</v>
      </c>
      <c r="N62" s="4">
        <f t="shared" si="7"/>
        <v>18.683274021352315</v>
      </c>
      <c r="O62" s="4">
        <v>135.80000000000001</v>
      </c>
      <c r="P62" s="4">
        <f t="shared" si="8"/>
        <v>15.077319587628866</v>
      </c>
      <c r="Q62" s="14">
        <f t="shared" si="9"/>
        <v>69.450248781394976</v>
      </c>
    </row>
    <row r="63" spans="1:17" ht="15">
      <c r="A63" s="4"/>
      <c r="B63" s="4"/>
      <c r="C63" s="4"/>
      <c r="D63" s="9" t="s">
        <v>463</v>
      </c>
      <c r="E63" s="10" t="s">
        <v>464</v>
      </c>
      <c r="F63" s="10"/>
      <c r="G63" s="9">
        <v>8</v>
      </c>
      <c r="H63" s="9" t="s">
        <v>341</v>
      </c>
      <c r="I63" s="9">
        <v>33.5</v>
      </c>
      <c r="J63" s="11">
        <f t="shared" si="5"/>
        <v>14.439655172413794</v>
      </c>
      <c r="K63" s="50">
        <v>19</v>
      </c>
      <c r="L63" s="11">
        <f t="shared" si="6"/>
        <v>23.75</v>
      </c>
      <c r="M63" s="51">
        <v>210</v>
      </c>
      <c r="N63" s="11">
        <f t="shared" si="7"/>
        <v>25</v>
      </c>
      <c r="O63" s="11">
        <v>120.2</v>
      </c>
      <c r="P63" s="11">
        <f t="shared" si="8"/>
        <v>17.034109816971714</v>
      </c>
      <c r="Q63" s="24">
        <f t="shared" si="9"/>
        <v>80.223764989385501</v>
      </c>
    </row>
    <row r="64" spans="1:17">
      <c r="A64" s="4" t="s">
        <v>84</v>
      </c>
      <c r="B64" s="4">
        <v>51953</v>
      </c>
      <c r="C64" s="4">
        <v>52907</v>
      </c>
      <c r="D64" s="9" t="s">
        <v>536</v>
      </c>
      <c r="E64" s="6" t="s">
        <v>537</v>
      </c>
      <c r="F64" s="6"/>
      <c r="G64" s="8">
        <v>7</v>
      </c>
      <c r="H64" s="8" t="s">
        <v>341</v>
      </c>
      <c r="I64" s="4">
        <v>28.5</v>
      </c>
      <c r="J64" s="4">
        <f t="shared" si="5"/>
        <v>12.28448275862069</v>
      </c>
      <c r="K64" s="14">
        <v>16</v>
      </c>
      <c r="L64" s="4">
        <f t="shared" si="6"/>
        <v>20</v>
      </c>
      <c r="M64" s="18">
        <v>295</v>
      </c>
      <c r="N64" s="4">
        <f t="shared" si="7"/>
        <v>17.796610169491526</v>
      </c>
      <c r="O64" s="4">
        <v>147.80000000000001</v>
      </c>
      <c r="P64" s="4">
        <f t="shared" si="8"/>
        <v>13.853179972936401</v>
      </c>
      <c r="Q64" s="14">
        <f t="shared" si="9"/>
        <v>63.934272901048615</v>
      </c>
    </row>
    <row r="65" spans="1:17" s="66" customFormat="1">
      <c r="A65" s="60"/>
      <c r="B65" s="60"/>
      <c r="C65" s="60"/>
      <c r="D65" s="72" t="s">
        <v>448</v>
      </c>
      <c r="E65" s="73" t="s">
        <v>449</v>
      </c>
      <c r="F65" s="73"/>
      <c r="G65" s="72">
        <v>8</v>
      </c>
      <c r="H65" s="72" t="s">
        <v>308</v>
      </c>
      <c r="I65" s="74">
        <v>47</v>
      </c>
      <c r="J65" s="74">
        <f t="shared" si="5"/>
        <v>20.258620689655171</v>
      </c>
      <c r="K65" s="75">
        <v>19</v>
      </c>
      <c r="L65" s="74">
        <f t="shared" si="6"/>
        <v>23.75</v>
      </c>
      <c r="M65" s="76">
        <v>295</v>
      </c>
      <c r="N65" s="74">
        <f t="shared" si="7"/>
        <v>17.796610169491526</v>
      </c>
      <c r="O65" s="74">
        <v>94.3</v>
      </c>
      <c r="P65" s="74">
        <f t="shared" si="8"/>
        <v>21.712619300106049</v>
      </c>
      <c r="Q65" s="75">
        <f t="shared" si="9"/>
        <v>83.51785015925276</v>
      </c>
    </row>
    <row r="66" spans="1:17">
      <c r="A66" s="4" t="s">
        <v>47</v>
      </c>
      <c r="B66" s="4">
        <v>51479</v>
      </c>
      <c r="C66" s="4">
        <v>52881</v>
      </c>
      <c r="D66" s="9" t="s">
        <v>466</v>
      </c>
      <c r="E66" s="10" t="s">
        <v>467</v>
      </c>
      <c r="F66" s="10"/>
      <c r="G66" s="9">
        <v>8</v>
      </c>
      <c r="H66" s="9" t="s">
        <v>308</v>
      </c>
      <c r="I66" s="11">
        <v>48</v>
      </c>
      <c r="J66" s="11">
        <f t="shared" si="5"/>
        <v>20.689655172413794</v>
      </c>
      <c r="K66" s="24">
        <v>14</v>
      </c>
      <c r="L66" s="11">
        <f t="shared" si="6"/>
        <v>17.5</v>
      </c>
      <c r="M66" s="25">
        <v>269</v>
      </c>
      <c r="N66" s="11">
        <f t="shared" si="7"/>
        <v>19.516728624535315</v>
      </c>
      <c r="O66" s="11">
        <v>94</v>
      </c>
      <c r="P66" s="11">
        <f t="shared" si="8"/>
        <v>21.781914893617024</v>
      </c>
      <c r="Q66" s="24">
        <f t="shared" si="9"/>
        <v>79.48829869056614</v>
      </c>
    </row>
    <row r="67" spans="1:17">
      <c r="A67" s="4"/>
      <c r="B67" s="4"/>
      <c r="C67" s="4"/>
      <c r="D67" s="9" t="s">
        <v>465</v>
      </c>
      <c r="E67" s="10" t="s">
        <v>264</v>
      </c>
      <c r="F67" s="10"/>
      <c r="G67" s="9">
        <v>8</v>
      </c>
      <c r="H67" s="9" t="s">
        <v>308</v>
      </c>
      <c r="I67" s="11">
        <v>48</v>
      </c>
      <c r="J67" s="11">
        <f t="shared" si="5"/>
        <v>20.689655172413794</v>
      </c>
      <c r="K67" s="24">
        <v>15</v>
      </c>
      <c r="L67" s="11">
        <f t="shared" si="6"/>
        <v>18.75</v>
      </c>
      <c r="M67" s="25">
        <v>264</v>
      </c>
      <c r="N67" s="11">
        <f t="shared" si="7"/>
        <v>19.886363636363637</v>
      </c>
      <c r="O67" s="11">
        <v>100.7</v>
      </c>
      <c r="P67" s="11">
        <f t="shared" si="8"/>
        <v>20.332671300893747</v>
      </c>
      <c r="Q67" s="24">
        <f t="shared" si="9"/>
        <v>79.658690109671184</v>
      </c>
    </row>
    <row r="68" spans="1:17">
      <c r="A68" s="4" t="s">
        <v>86</v>
      </c>
      <c r="B68" s="4">
        <v>51932</v>
      </c>
      <c r="C68" s="4">
        <v>52910</v>
      </c>
      <c r="D68" s="9" t="s">
        <v>540</v>
      </c>
      <c r="E68" s="6" t="s">
        <v>541</v>
      </c>
      <c r="F68" s="6"/>
      <c r="G68" s="8">
        <v>8</v>
      </c>
      <c r="H68" s="8" t="s">
        <v>333</v>
      </c>
      <c r="I68" s="20" t="s">
        <v>412</v>
      </c>
      <c r="J68" s="4">
        <f t="shared" si="5"/>
        <v>14.224137931034482</v>
      </c>
      <c r="K68" s="14">
        <v>13</v>
      </c>
      <c r="L68" s="4">
        <f t="shared" si="6"/>
        <v>16.25</v>
      </c>
      <c r="M68" s="18">
        <v>427</v>
      </c>
      <c r="N68" s="4">
        <f t="shared" si="7"/>
        <v>12.295081967213115</v>
      </c>
      <c r="O68" s="4">
        <v>123.7</v>
      </c>
      <c r="P68" s="4">
        <f t="shared" si="8"/>
        <v>16.552142279708974</v>
      </c>
      <c r="Q68" s="14">
        <f t="shared" si="9"/>
        <v>59.321362177956573</v>
      </c>
    </row>
    <row r="69" spans="1:17">
      <c r="A69" s="4" t="s">
        <v>64</v>
      </c>
      <c r="B69" s="4">
        <v>51500</v>
      </c>
      <c r="C69" s="4">
        <v>52875</v>
      </c>
      <c r="D69" s="9" t="s">
        <v>500</v>
      </c>
      <c r="E69" s="6" t="s">
        <v>231</v>
      </c>
      <c r="F69" s="6"/>
      <c r="G69" s="8">
        <v>8</v>
      </c>
      <c r="H69" s="8" t="s">
        <v>333</v>
      </c>
      <c r="I69" s="4">
        <v>36</v>
      </c>
      <c r="J69" s="4">
        <f t="shared" si="5"/>
        <v>15.517241379310345</v>
      </c>
      <c r="K69" s="14">
        <v>17</v>
      </c>
      <c r="L69" s="4">
        <f t="shared" si="6"/>
        <v>21.25</v>
      </c>
      <c r="M69" s="18">
        <v>250</v>
      </c>
      <c r="N69" s="4">
        <f t="shared" si="7"/>
        <v>21</v>
      </c>
      <c r="O69" s="4">
        <v>133.30000000000001</v>
      </c>
      <c r="P69" s="4">
        <f t="shared" si="8"/>
        <v>15.360090022505627</v>
      </c>
      <c r="Q69" s="14">
        <f t="shared" si="9"/>
        <v>73.127331401815979</v>
      </c>
    </row>
    <row r="70" spans="1:17">
      <c r="A70" s="4" t="s">
        <v>73</v>
      </c>
      <c r="B70" s="4">
        <v>51587</v>
      </c>
      <c r="C70" s="4">
        <v>52817</v>
      </c>
      <c r="D70" s="9" t="s">
        <v>515</v>
      </c>
      <c r="E70" s="6" t="s">
        <v>516</v>
      </c>
      <c r="F70" s="6"/>
      <c r="G70" s="8">
        <v>8</v>
      </c>
      <c r="H70" s="8" t="s">
        <v>333</v>
      </c>
      <c r="I70" s="4">
        <v>30.5</v>
      </c>
      <c r="J70" s="4">
        <f t="shared" si="5"/>
        <v>13.146551724137931</v>
      </c>
      <c r="K70" s="14">
        <v>15</v>
      </c>
      <c r="L70" s="4">
        <f t="shared" si="6"/>
        <v>18.75</v>
      </c>
      <c r="M70" s="18">
        <v>227</v>
      </c>
      <c r="N70" s="4">
        <f t="shared" si="7"/>
        <v>23.127753303964759</v>
      </c>
      <c r="O70" s="4">
        <v>132.30000000000001</v>
      </c>
      <c r="P70" s="4">
        <f t="shared" si="8"/>
        <v>15.476190476190476</v>
      </c>
      <c r="Q70" s="14">
        <f t="shared" si="9"/>
        <v>70.50049550429317</v>
      </c>
    </row>
    <row r="71" spans="1:17" ht="15">
      <c r="A71" s="4" t="s">
        <v>98</v>
      </c>
      <c r="B71" s="4">
        <v>51422</v>
      </c>
      <c r="C71" s="4">
        <v>52798</v>
      </c>
      <c r="D71" s="8" t="s">
        <v>562</v>
      </c>
      <c r="E71" s="6" t="s">
        <v>563</v>
      </c>
      <c r="F71" s="6"/>
      <c r="G71" s="8">
        <v>8</v>
      </c>
      <c r="H71" s="8" t="s">
        <v>359</v>
      </c>
      <c r="I71" s="4">
        <v>40</v>
      </c>
      <c r="J71" s="4">
        <f t="shared" si="5"/>
        <v>17.241379310344829</v>
      </c>
      <c r="K71" s="16">
        <v>0</v>
      </c>
      <c r="L71" s="4">
        <f t="shared" si="6"/>
        <v>0</v>
      </c>
      <c r="M71" s="15">
        <v>50000</v>
      </c>
      <c r="N71" s="4">
        <f t="shared" si="7"/>
        <v>0.105</v>
      </c>
      <c r="O71" s="15">
        <v>50000</v>
      </c>
      <c r="P71" s="4">
        <f t="shared" si="8"/>
        <v>4.0950000000000007E-2</v>
      </c>
      <c r="Q71" s="14">
        <f t="shared" si="9"/>
        <v>17.387329310344828</v>
      </c>
    </row>
    <row r="72" spans="1:17" ht="15">
      <c r="A72" s="11" t="s">
        <v>96</v>
      </c>
      <c r="B72" s="11">
        <v>51914</v>
      </c>
      <c r="C72" s="4">
        <v>52925</v>
      </c>
      <c r="D72" s="8" t="s">
        <v>558</v>
      </c>
      <c r="E72" s="6" t="s">
        <v>559</v>
      </c>
      <c r="F72" s="6"/>
      <c r="G72" s="8">
        <v>8</v>
      </c>
      <c r="H72" s="8" t="s">
        <v>359</v>
      </c>
      <c r="I72" s="20" t="s">
        <v>294</v>
      </c>
      <c r="J72" s="4">
        <f t="shared" ref="J72:J74" si="10">$D$2*I72/$D$3</f>
        <v>17.672413793103448</v>
      </c>
      <c r="K72" s="16">
        <v>0</v>
      </c>
      <c r="L72" s="4">
        <f t="shared" ref="L72:L74" si="11">$F$2*K72/$F$3</f>
        <v>0</v>
      </c>
      <c r="M72" s="15">
        <v>50000</v>
      </c>
      <c r="N72" s="4">
        <f t="shared" ref="N72:N74" si="12">$J$2*$J$3/M72</f>
        <v>0.105</v>
      </c>
      <c r="O72" s="15">
        <v>50000</v>
      </c>
      <c r="P72" s="4">
        <f t="shared" ref="P72:P74" si="13">$N$2*$N$3/O72</f>
        <v>4.0950000000000007E-2</v>
      </c>
      <c r="Q72" s="14">
        <f t="shared" ref="Q72:Q74" si="14">SUM(J72,L72,N72,P72)</f>
        <v>17.818363793103448</v>
      </c>
    </row>
    <row r="73" spans="1:17" ht="15">
      <c r="A73" s="4" t="s">
        <v>97</v>
      </c>
      <c r="B73" s="4">
        <v>51569</v>
      </c>
      <c r="C73" s="4">
        <v>52842</v>
      </c>
      <c r="D73" s="8" t="s">
        <v>560</v>
      </c>
      <c r="E73" s="6" t="s">
        <v>561</v>
      </c>
      <c r="F73" s="6"/>
      <c r="G73" s="8">
        <v>8</v>
      </c>
      <c r="H73" s="8" t="s">
        <v>359</v>
      </c>
      <c r="I73" s="4">
        <v>40</v>
      </c>
      <c r="J73" s="4">
        <f t="shared" si="10"/>
        <v>17.241379310344829</v>
      </c>
      <c r="K73" s="16">
        <v>0</v>
      </c>
      <c r="L73" s="4">
        <f t="shared" si="11"/>
        <v>0</v>
      </c>
      <c r="M73" s="15">
        <v>50000</v>
      </c>
      <c r="N73" s="4">
        <f t="shared" si="12"/>
        <v>0.105</v>
      </c>
      <c r="O73" s="15">
        <v>50000</v>
      </c>
      <c r="P73" s="4">
        <f t="shared" si="13"/>
        <v>4.0950000000000007E-2</v>
      </c>
      <c r="Q73" s="14">
        <f t="shared" si="14"/>
        <v>17.387329310344828</v>
      </c>
    </row>
    <row r="74" spans="1:17" ht="15">
      <c r="A74" s="2" t="s">
        <v>99</v>
      </c>
      <c r="B74" s="2">
        <v>51746</v>
      </c>
      <c r="C74" s="2">
        <v>52774</v>
      </c>
      <c r="D74" s="8" t="s">
        <v>564</v>
      </c>
      <c r="E74" s="6" t="s">
        <v>565</v>
      </c>
      <c r="F74" s="6"/>
      <c r="G74" s="8">
        <v>8</v>
      </c>
      <c r="H74" s="59" t="s">
        <v>359</v>
      </c>
      <c r="I74" s="4">
        <v>35</v>
      </c>
      <c r="J74" s="4">
        <f t="shared" si="10"/>
        <v>15.086206896551724</v>
      </c>
      <c r="K74" s="16">
        <v>0</v>
      </c>
      <c r="L74" s="4">
        <f t="shared" si="11"/>
        <v>0</v>
      </c>
      <c r="M74" s="15">
        <v>50000</v>
      </c>
      <c r="N74" s="4">
        <f t="shared" si="12"/>
        <v>0.105</v>
      </c>
      <c r="O74" s="15">
        <v>50000</v>
      </c>
      <c r="P74" s="4">
        <f t="shared" si="13"/>
        <v>4.0950000000000007E-2</v>
      </c>
      <c r="Q74" s="14">
        <f t="shared" si="14"/>
        <v>15.232156896551725</v>
      </c>
    </row>
  </sheetData>
  <autoFilter ref="A7:Q7">
    <sortState ref="A8:Q74">
      <sortCondition ref="D7"/>
    </sortState>
  </autoFilter>
  <sortState ref="A8:Q327">
    <sortCondition ref="Q317"/>
  </sortState>
  <mergeCells count="4">
    <mergeCell ref="I6:J6"/>
    <mergeCell ref="K6:L6"/>
    <mergeCell ref="M6:N6"/>
    <mergeCell ref="O6:P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Юноши 9-11</vt:lpstr>
      <vt:lpstr>Девушки 9-11</vt:lpstr>
      <vt:lpstr>Юноши 7-8</vt:lpstr>
      <vt:lpstr>Девушки 7-8</vt:lpstr>
    </vt:vector>
  </TitlesOfParts>
  <Company>kabinet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user39</cp:lastModifiedBy>
  <dcterms:created xsi:type="dcterms:W3CDTF">2016-10-05T06:55:00Z</dcterms:created>
  <dcterms:modified xsi:type="dcterms:W3CDTF">2024-10-21T15:12:04Z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9DDABA21CD554B6EAA12D4C82DB3B7D0</vt:lpwstr>
  </property>
  <property fmtid="{D5CDD505-2E9C-101B-9397-08002B2CF9AE}" pid="3" name="KSOProductBuildVer">
    <vt:lpwstr>1049-11.2.0.11341</vt:lpwstr>
  </property>
</Properties>
</file>